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13/5. Workgroup Consultation/"/>
    </mc:Choice>
  </mc:AlternateContent>
  <xr:revisionPtr revIDLastSave="0" documentId="8_{24D5BB39-260A-4462-90E0-7D2063516B66}" xr6:coauthVersionLast="47" xr6:coauthVersionMax="47" xr10:uidLastSave="{00000000-0000-0000-0000-000000000000}"/>
  <bookViews>
    <workbookView xWindow="-110" yWindow="-110" windowWidth="19420" windowHeight="10420" xr2:uid="{80ED4159-3D8F-4A6A-B74B-93CABF552667}"/>
  </bookViews>
  <sheets>
    <sheet name="Exampl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7" i="3" l="1"/>
  <c r="B17" i="3"/>
  <c r="B16" i="3"/>
  <c r="A16" i="3"/>
  <c r="H5" i="3"/>
  <c r="I5" i="3" l="1"/>
  <c r="G6" i="3" s="1"/>
  <c r="H6" i="3" l="1"/>
  <c r="I6" i="3"/>
  <c r="E6" i="3"/>
  <c r="E7" i="3" s="1"/>
  <c r="E8" i="3" s="1"/>
  <c r="E9" i="3" s="1"/>
  <c r="E10" i="3" s="1"/>
  <c r="E11" i="3" s="1"/>
  <c r="E12" i="3" s="1"/>
  <c r="E13" i="3" s="1"/>
  <c r="E14" i="3" s="1"/>
  <c r="G5" i="3"/>
  <c r="G7" i="3" l="1"/>
  <c r="H7" i="3" s="1"/>
  <c r="I7" i="3" l="1"/>
  <c r="G8" i="3" s="1"/>
  <c r="I8" i="3" l="1"/>
  <c r="H8" i="3"/>
  <c r="G9" i="3" l="1"/>
  <c r="H9" i="3" s="1"/>
  <c r="I9" i="3" l="1"/>
  <c r="G10" i="3" s="1"/>
  <c r="I10" i="3" l="1"/>
  <c r="H10" i="3"/>
  <c r="G11" i="3" l="1"/>
  <c r="I11" i="3" s="1"/>
  <c r="H11" i="3" l="1"/>
  <c r="G12" i="3" s="1"/>
  <c r="H12" i="3" s="1"/>
  <c r="I12" i="3" l="1"/>
  <c r="G13" i="3" s="1"/>
  <c r="I13" i="3" s="1"/>
  <c r="H13" i="3" l="1"/>
  <c r="G14" i="3" s="1"/>
  <c r="H14" i="3" l="1"/>
  <c r="I1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Jones, Paul</author>
    <author>March, Grace</author>
  </authors>
  <commentList>
    <comment ref="G5" authorId="0" shapeId="0" xr:uid="{01580477-64B7-4D08-B782-D0F8D194C614}">
      <text>
        <r>
          <rPr>
            <b/>
            <sz val="9"/>
            <color indexed="81"/>
            <rFont val="Tahoma"/>
            <family val="2"/>
          </rPr>
          <t>Jones, Paul:</t>
        </r>
        <r>
          <rPr>
            <sz val="9"/>
            <color indexed="81"/>
            <rFont val="Tahoma"/>
            <family val="2"/>
          </rPr>
          <t xml:space="preserve">
No need to constrain as it's first year of implementation</t>
        </r>
      </text>
    </comment>
    <comment ref="H5" authorId="1" shapeId="0" xr:uid="{5AC2B94A-3694-4B05-ABEB-34A106D8A408}">
      <text>
        <r>
          <rPr>
            <b/>
            <sz val="9"/>
            <color indexed="81"/>
            <rFont val="Tahoma"/>
            <charset val="1"/>
          </rPr>
          <t>March, Grace:</t>
        </r>
        <r>
          <rPr>
            <sz val="9"/>
            <color indexed="81"/>
            <rFont val="Tahoma"/>
            <charset val="1"/>
          </rPr>
          <t xml:space="preserve">
Apply upper tolerance</t>
        </r>
      </text>
    </comment>
    <comment ref="I5" authorId="1" shapeId="0" xr:uid="{5288A5F3-916E-4925-81AC-1986FA1F618C}">
      <text>
        <r>
          <rPr>
            <b/>
            <sz val="9"/>
            <color indexed="81"/>
            <rFont val="Tahoma"/>
            <charset val="1"/>
          </rPr>
          <t>March, Grace:</t>
        </r>
        <r>
          <rPr>
            <sz val="9"/>
            <color indexed="81"/>
            <rFont val="Tahoma"/>
            <charset val="1"/>
          </rPr>
          <t xml:space="preserve">
Apply lower tolerance</t>
        </r>
      </text>
    </comment>
    <comment ref="G6" authorId="1" shapeId="0" xr:uid="{36E37DE9-2635-4972-9DA5-6E9C8DFFA735}">
      <text>
        <r>
          <rPr>
            <b/>
            <sz val="9"/>
            <color indexed="81"/>
            <rFont val="Tahoma"/>
            <charset val="1"/>
          </rPr>
          <t>March, Grace:</t>
        </r>
        <r>
          <rPr>
            <sz val="9"/>
            <color indexed="81"/>
            <rFont val="Tahoma"/>
            <charset val="1"/>
          </rPr>
          <t xml:space="preserve">
Compare raw forecast to upper/lower bands and cap/floor/leave as relevant</t>
        </r>
      </text>
    </comment>
  </commentList>
</comments>
</file>

<file path=xl/sharedStrings.xml><?xml version="1.0" encoding="utf-8"?>
<sst xmlns="http://schemas.openxmlformats.org/spreadsheetml/2006/main" count="8" uniqueCount="8">
  <si>
    <t>Forecast</t>
  </si>
  <si>
    <t>Low band</t>
  </si>
  <si>
    <t>High band</t>
  </si>
  <si>
    <t>Low tolerance</t>
  </si>
  <si>
    <t>High tolerance</t>
  </si>
  <si>
    <t>Constrained forecast</t>
  </si>
  <si>
    <t>Year Forecast Made</t>
  </si>
  <si>
    <t>Forecasts and Tolerances for 2033 charging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</si>
</sst>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2" fontId="0" fillId="2" borderId="0" xfId="0" applyNumberFormat="1" applyFill="1"/>
    <xf numFmtId="0" fontId="0" fillId="3" borderId="0" xfId="0" applyFill="1"/>
    <xf numFmtId="2" fontId="0" fillId="3" borderId="0" xfId="0" applyNumberFormat="1" applyFill="1"/>
    <xf numFmtId="0" fontId="0" fillId="4" borderId="0" xfId="0" applyFill="1"/>
    <xf numFmtId="2" fontId="0" fillId="4" borderId="0" xfId="0" applyNumberFormat="1" applyFill="1"/>
    <xf numFmtId="2" fontId="0" fillId="5" borderId="0" xfId="0" applyNumberFormat="1" applyFill="1"/>
    <xf numFmtId="0" fontId="0" fillId="6" borderId="0" xfId="0" applyFill="1"/>
    <xf numFmtId="2" fontId="0" fillId="7" borderId="0" xfId="0" applyNumberFormat="1" applyFill="1"/>
    <xf numFmtId="0" fontId="1" fillId="6" borderId="0" xfId="0" applyFont="1" applyFill="1"/>
    <xf numFmtId="0" fontId="1" fillId="8" borderId="0" xfId="0" applyFont="1" applyFill="1"/>
    <xf numFmtId="2" fontId="1" fillId="5" borderId="0" xfId="0" applyNumberFormat="1" applyFont="1" applyFill="1"/>
    <xf numFmtId="2" fontId="0" fillId="8" borderId="0" xfId="0" applyNumberFormat="1" applyFill="1"/>
    <xf numFmtId="0" fontId="1" fillId="4" borderId="0" xfId="0" applyFont="1" applyFill="1"/>
    <xf numFmtId="2" fontId="1" fillId="10" borderId="1" xfId="0" applyNumberFormat="1" applyFont="1" applyFill="1" applyBorder="1"/>
    <xf numFmtId="0" fontId="0" fillId="11" borderId="0" xfId="0" applyFill="1"/>
    <xf numFmtId="0" fontId="1" fillId="11" borderId="0" xfId="0" applyFont="1" applyFill="1"/>
    <xf numFmtId="0" fontId="0" fillId="11" borderId="0" xfId="0" applyFont="1" applyFill="1"/>
    <xf numFmtId="2" fontId="1" fillId="11" borderId="0" xfId="0" applyNumberFormat="1" applyFont="1" applyFill="1"/>
    <xf numFmtId="2" fontId="0" fillId="11" borderId="0" xfId="0" applyNumberFormat="1" applyFill="1"/>
    <xf numFmtId="2" fontId="0" fillId="11" borderId="0" xfId="0" applyNumberFormat="1" applyFont="1" applyFill="1"/>
    <xf numFmtId="0" fontId="0" fillId="3" borderId="0" xfId="0" applyFill="1"/>
    <xf numFmtId="2" fontId="0" fillId="5" borderId="0" xfId="0" applyNumberFormat="1" applyFill="1"/>
    <xf numFmtId="2" fontId="0" fillId="9" borderId="2" xfId="0" applyNumberFormat="1" applyFill="1" applyBorder="1"/>
    <xf numFmtId="2" fontId="0" fillId="10" borderId="2" xfId="0" applyNumberFormat="1" applyFill="1" applyBorder="1"/>
    <xf numFmtId="2" fontId="0" fillId="10" borderId="3" xfId="0" applyNumberFormat="1" applyFill="1" applyBorder="1"/>
    <xf numFmtId="0" fontId="0" fillId="11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Path of 2033</a:t>
            </a:r>
            <a:r>
              <a:rPr lang="en-GB" baseline="0"/>
              <a:t> price forecast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Example!$F$4</c:f>
              <c:strCache>
                <c:ptCount val="1"/>
                <c:pt idx="0">
                  <c:v>Forecast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Example!$E$5:$E$14</c:f>
              <c:numCache>
                <c:formatCode>General</c:formatCode>
                <c:ptCount val="10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  <c:pt idx="4">
                  <c:v>2027</c:v>
                </c:pt>
                <c:pt idx="5">
                  <c:v>2028</c:v>
                </c:pt>
                <c:pt idx="6">
                  <c:v>2029</c:v>
                </c:pt>
                <c:pt idx="7">
                  <c:v>2030</c:v>
                </c:pt>
                <c:pt idx="8">
                  <c:v>2031</c:v>
                </c:pt>
                <c:pt idx="9">
                  <c:v>2032</c:v>
                </c:pt>
              </c:numCache>
            </c:numRef>
          </c:cat>
          <c:val>
            <c:numRef>
              <c:f>Example!$F$5:$F$14</c:f>
              <c:numCache>
                <c:formatCode>0.00</c:formatCode>
                <c:ptCount val="10"/>
                <c:pt idx="0">
                  <c:v>34</c:v>
                </c:pt>
                <c:pt idx="1">
                  <c:v>35.5</c:v>
                </c:pt>
                <c:pt idx="2">
                  <c:v>36</c:v>
                </c:pt>
                <c:pt idx="3">
                  <c:v>37</c:v>
                </c:pt>
                <c:pt idx="4">
                  <c:v>37.5</c:v>
                </c:pt>
                <c:pt idx="5">
                  <c:v>25.5</c:v>
                </c:pt>
                <c:pt idx="6">
                  <c:v>31</c:v>
                </c:pt>
                <c:pt idx="7">
                  <c:v>32.5</c:v>
                </c:pt>
                <c:pt idx="8">
                  <c:v>32</c:v>
                </c:pt>
                <c:pt idx="9">
                  <c:v>31.5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A9-41D7-8A0E-0CDD9305A33C}"/>
            </c:ext>
          </c:extLst>
        </c:ser>
        <c:ser>
          <c:idx val="2"/>
          <c:order val="1"/>
          <c:tx>
            <c:strRef>
              <c:f>Example!$G$4</c:f>
              <c:strCache>
                <c:ptCount val="1"/>
                <c:pt idx="0">
                  <c:v>Constrained forecast</c:v>
                </c:pt>
              </c:strCache>
            </c:strRef>
          </c:tx>
          <c:spPr>
            <a:ln w="66675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Example!$E$5:$E$14</c:f>
              <c:numCache>
                <c:formatCode>General</c:formatCode>
                <c:ptCount val="10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  <c:pt idx="4">
                  <c:v>2027</c:v>
                </c:pt>
                <c:pt idx="5">
                  <c:v>2028</c:v>
                </c:pt>
                <c:pt idx="6">
                  <c:v>2029</c:v>
                </c:pt>
                <c:pt idx="7">
                  <c:v>2030</c:v>
                </c:pt>
                <c:pt idx="8">
                  <c:v>2031</c:v>
                </c:pt>
                <c:pt idx="9">
                  <c:v>2032</c:v>
                </c:pt>
              </c:numCache>
            </c:numRef>
          </c:cat>
          <c:val>
            <c:numRef>
              <c:f>Example!$G$5:$G$14</c:f>
              <c:numCache>
                <c:formatCode>0.00</c:formatCode>
                <c:ptCount val="10"/>
                <c:pt idx="0">
                  <c:v>34</c:v>
                </c:pt>
                <c:pt idx="1">
                  <c:v>34.799999999999997</c:v>
                </c:pt>
                <c:pt idx="2">
                  <c:v>35.5</c:v>
                </c:pt>
                <c:pt idx="3">
                  <c:v>36.1</c:v>
                </c:pt>
                <c:pt idx="4">
                  <c:v>36.6</c:v>
                </c:pt>
                <c:pt idx="5">
                  <c:v>36.200000000000003</c:v>
                </c:pt>
                <c:pt idx="6">
                  <c:v>35.900000000000006</c:v>
                </c:pt>
                <c:pt idx="7">
                  <c:v>35.650000000000006</c:v>
                </c:pt>
                <c:pt idx="8">
                  <c:v>35.450000000000003</c:v>
                </c:pt>
                <c:pt idx="9">
                  <c:v>35.300000000000004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A9-41D7-8A0E-0CDD9305A33C}"/>
            </c:ext>
          </c:extLst>
        </c:ser>
        <c:ser>
          <c:idx val="3"/>
          <c:order val="2"/>
          <c:tx>
            <c:strRef>
              <c:f>Example!$H$4</c:f>
              <c:strCache>
                <c:ptCount val="1"/>
                <c:pt idx="0">
                  <c:v>Low band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Example!$E$5:$E$14</c:f>
              <c:numCache>
                <c:formatCode>General</c:formatCode>
                <c:ptCount val="10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  <c:pt idx="4">
                  <c:v>2027</c:v>
                </c:pt>
                <c:pt idx="5">
                  <c:v>2028</c:v>
                </c:pt>
                <c:pt idx="6">
                  <c:v>2029</c:v>
                </c:pt>
                <c:pt idx="7">
                  <c:v>2030</c:v>
                </c:pt>
                <c:pt idx="8">
                  <c:v>2031</c:v>
                </c:pt>
                <c:pt idx="9">
                  <c:v>2032</c:v>
                </c:pt>
              </c:numCache>
            </c:numRef>
          </c:cat>
          <c:val>
            <c:numRef>
              <c:f>Example!$H$5:$H$14</c:f>
              <c:numCache>
                <c:formatCode>0.00</c:formatCode>
                <c:ptCount val="10"/>
                <c:pt idx="0">
                  <c:v>33.200000000000003</c:v>
                </c:pt>
                <c:pt idx="1">
                  <c:v>34.099999999999994</c:v>
                </c:pt>
                <c:pt idx="2">
                  <c:v>34.9</c:v>
                </c:pt>
                <c:pt idx="3">
                  <c:v>35.6</c:v>
                </c:pt>
                <c:pt idx="4">
                  <c:v>36.200000000000003</c:v>
                </c:pt>
                <c:pt idx="5">
                  <c:v>35.900000000000006</c:v>
                </c:pt>
                <c:pt idx="6">
                  <c:v>35.650000000000006</c:v>
                </c:pt>
                <c:pt idx="7">
                  <c:v>35.450000000000003</c:v>
                </c:pt>
                <c:pt idx="8">
                  <c:v>35.300000000000004</c:v>
                </c:pt>
                <c:pt idx="9">
                  <c:v>35.200000000000003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3A9-41D7-8A0E-0CDD9305A33C}"/>
            </c:ext>
          </c:extLst>
        </c:ser>
        <c:ser>
          <c:idx val="4"/>
          <c:order val="3"/>
          <c:tx>
            <c:strRef>
              <c:f>Example!$I$4</c:f>
              <c:strCache>
                <c:ptCount val="1"/>
                <c:pt idx="0">
                  <c:v>High band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Example!$E$5:$E$14</c:f>
              <c:numCache>
                <c:formatCode>General</c:formatCode>
                <c:ptCount val="10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  <c:pt idx="4">
                  <c:v>2027</c:v>
                </c:pt>
                <c:pt idx="5">
                  <c:v>2028</c:v>
                </c:pt>
                <c:pt idx="6">
                  <c:v>2029</c:v>
                </c:pt>
                <c:pt idx="7">
                  <c:v>2030</c:v>
                </c:pt>
                <c:pt idx="8">
                  <c:v>2031</c:v>
                </c:pt>
                <c:pt idx="9">
                  <c:v>2032</c:v>
                </c:pt>
              </c:numCache>
            </c:numRef>
          </c:cat>
          <c:val>
            <c:numRef>
              <c:f>Example!$I$5:$I$14</c:f>
              <c:numCache>
                <c:formatCode>0.00</c:formatCode>
                <c:ptCount val="10"/>
                <c:pt idx="0">
                  <c:v>34.799999999999997</c:v>
                </c:pt>
                <c:pt idx="1">
                  <c:v>35.5</c:v>
                </c:pt>
                <c:pt idx="2">
                  <c:v>36.1</c:v>
                </c:pt>
                <c:pt idx="3">
                  <c:v>36.6</c:v>
                </c:pt>
                <c:pt idx="4">
                  <c:v>37</c:v>
                </c:pt>
                <c:pt idx="5">
                  <c:v>36.5</c:v>
                </c:pt>
                <c:pt idx="6">
                  <c:v>36.150000000000006</c:v>
                </c:pt>
                <c:pt idx="7">
                  <c:v>35.850000000000009</c:v>
                </c:pt>
                <c:pt idx="8">
                  <c:v>35.6</c:v>
                </c:pt>
                <c:pt idx="9">
                  <c:v>35.400000000000006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3A9-41D7-8A0E-0CDD9305A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8214047"/>
        <c:axId val="1439339135"/>
      </c:lineChart>
      <c:catAx>
        <c:axId val="14982140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 forecast is made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339135"/>
        <c:crosses val="autoZero"/>
        <c:auto val="1"/>
        <c:lblAlgn val="ctr"/>
        <c:lblOffset val="100"/>
        <c:noMultiLvlLbl val="0"/>
      </c:catAx>
      <c:valAx>
        <c:axId val="1439339135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82140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28574</xdr:colOff>
      <xdr:row>1</xdr:row>
      <xdr:rowOff>22224</xdr:rowOff>
    </xdr:from>
    <xdr:to>
      <xdr:col>32</xdr:col>
      <xdr:colOff>469119</xdr:colOff>
      <xdr:row>42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AB60A8B-6C00-D814-D201-79CF4AF514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18</xdr:row>
      <xdr:rowOff>127000</xdr:rowOff>
    </xdr:from>
    <xdr:to>
      <xdr:col>7</xdr:col>
      <xdr:colOff>234950</xdr:colOff>
      <xdr:row>51</xdr:row>
      <xdr:rowOff>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11226DC-E34E-F763-5D84-E252AED3B577}"/>
            </a:ext>
          </a:extLst>
        </xdr:cNvPr>
        <xdr:cNvSpPr txBox="1"/>
      </xdr:nvSpPr>
      <xdr:spPr>
        <a:xfrm>
          <a:off x="419100" y="3441700"/>
          <a:ext cx="6223000" cy="5949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Constrain forecast first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Principles:</a:t>
          </a: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Forecast cannot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be outside high and low bands already calculated for that charging year in previous forecasts.  Therefore, the raw forecast is constrained by these previous bands.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New high and low bands are calculated as +/- set tolerances from constrained forecast</a:t>
          </a:r>
          <a:r>
            <a:rPr lang="en-US" sz="1100" strike="sngStrike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, as long as these do not breach previously calculated high and low bands in previous forecasts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The tolerances are set such that, over ten years, the tariff cannot be more than £4/kW above or below original forecast. For 5 years out, tariff must be within £1/kW of forecast etc. Gives less certainity over 10 years than Original/PJ example but similar over 5 years. Tolerances can be adjusted based on workgroup discussion.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Closest years (9 and 10) have tolerance compared to Original/PJ example as otherwise tariffs are completely fixed 2 years in advance</a:t>
          </a:r>
          <a:endParaRPr lang="en-US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following is calculated in respect of the individual price forecast for each of the 10 charging years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First year of implementation: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171450" lvl="0" indent="-171450">
            <a:buFont typeface="Arial" panose="020B0604020202020204" pitchFamily="34" charset="0"/>
            <a:buChar char="•"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Apply tolerance +/- to raw forecast to get tolerance bands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Second year of implementation onwards: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171450" lvl="0" indent="-171450">
            <a:buFont typeface="Arial" panose="020B0604020202020204" pitchFamily="34" charset="0"/>
            <a:buChar char="•"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Compare tolerance bands that were calculated last year to the raw price being forecast this year.  If the raw forecast is higher than the high band, cap it – if it is lower than the low band, floor it.  This is the constrained forecast.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171450" lvl="0" indent="-171450">
            <a:buFont typeface="Arial" panose="020B0604020202020204" pitchFamily="34" charset="0"/>
            <a:buChar char="•"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 calculate new tolerance bands to be used in next years’ forecast, apply the applicable tolerance +/- to the constrained forecast.  </a:t>
          </a:r>
          <a:r>
            <a:rPr 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The high/low</a:t>
          </a:r>
          <a:r>
            <a:rPr lang="en-US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limits can go above/low those set on previous years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pPr marL="171450" lvl="0" indent="-171450">
            <a:buFont typeface="Arial" panose="020B0604020202020204" pitchFamily="34" charset="0"/>
            <a:buChar char="•"/>
          </a:pP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171450" lvl="0" indent="-171450">
            <a:buFont typeface="Arial" panose="020B0604020202020204" pitchFamily="34" charset="0"/>
            <a:buChar char="•"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Users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will know that the final price will not go outside the </a:t>
          </a:r>
          <a:r>
            <a:rPr lang="en-US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cululative total of the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high and low </a:t>
          </a:r>
          <a:r>
            <a:rPr lang="en-US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tolerances before the charging year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 </a:t>
          </a:r>
          <a:endParaRPr lang="en-GB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171450" lvl="0" indent="-171450">
            <a:buFont typeface="Arial" panose="020B0604020202020204" pitchFamily="34" charset="0"/>
            <a:buChar char="•"/>
          </a:pP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</xdr:txBody>
    </xdr:sp>
    <xdr:clientData/>
  </xdr:twoCellAnchor>
  <xdr:twoCellAnchor>
    <xdr:from>
      <xdr:col>4</xdr:col>
      <xdr:colOff>1701800</xdr:colOff>
      <xdr:row>15</xdr:row>
      <xdr:rowOff>158750</xdr:rowOff>
    </xdr:from>
    <xdr:to>
      <xdr:col>6</xdr:col>
      <xdr:colOff>184150</xdr:colOff>
      <xdr:row>17</xdr:row>
      <xdr:rowOff>95250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2D5C3EE-CD01-BCD3-286A-7FB2B6B65DC0}"/>
            </a:ext>
          </a:extLst>
        </xdr:cNvPr>
        <xdr:cNvSpPr txBox="1"/>
      </xdr:nvSpPr>
      <xdr:spPr>
        <a:xfrm>
          <a:off x="4984750" y="2933700"/>
          <a:ext cx="838200" cy="304800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Input cells</a:t>
          </a:r>
        </a:p>
      </xdr:txBody>
    </xdr:sp>
    <xdr:clientData/>
  </xdr:twoCellAnchor>
  <xdr:twoCellAnchor>
    <xdr:from>
      <xdr:col>5</xdr:col>
      <xdr:colOff>311150</xdr:colOff>
      <xdr:row>14</xdr:row>
      <xdr:rowOff>19050</xdr:rowOff>
    </xdr:from>
    <xdr:to>
      <xdr:col>5</xdr:col>
      <xdr:colOff>317500</xdr:colOff>
      <xdr:row>15</xdr:row>
      <xdr:rowOff>158750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3E0B25EA-E923-7F3F-0C1C-866C52E46276}"/>
            </a:ext>
          </a:extLst>
        </xdr:cNvPr>
        <xdr:cNvCxnSpPr>
          <a:cxnSpLocks/>
          <a:stCxn id="2" idx="0"/>
        </xdr:cNvCxnSpPr>
      </xdr:nvCxnSpPr>
      <xdr:spPr>
        <a:xfrm flipH="1" flipV="1">
          <a:off x="5397500" y="2609850"/>
          <a:ext cx="6350" cy="323850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603E3-7F03-4378-BCA2-DE6514B29DBE}">
  <dimension ref="A1:AN62"/>
  <sheetViews>
    <sheetView tabSelected="1" workbookViewId="0">
      <selection activeCell="A10" sqref="A10"/>
    </sheetView>
  </sheetViews>
  <sheetFormatPr defaultRowHeight="14.5" x14ac:dyDescent="0.35"/>
  <cols>
    <col min="1" max="1" width="12.453125" bestFit="1" customWidth="1"/>
    <col min="2" max="2" width="12.90625" bestFit="1" customWidth="1"/>
    <col min="3" max="3" width="12.90625" customWidth="1"/>
    <col min="5" max="5" width="25.81640625" bestFit="1" customWidth="1"/>
    <col min="6" max="6" width="7.90625" bestFit="1" customWidth="1"/>
    <col min="7" max="7" width="11" bestFit="1" customWidth="1"/>
    <col min="8" max="8" width="11.08984375" customWidth="1"/>
    <col min="9" max="9" width="11.36328125" customWidth="1"/>
  </cols>
  <sheetData>
    <row r="1" spans="1:40" x14ac:dyDescent="0.3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</row>
    <row r="2" spans="1:40" x14ac:dyDescent="0.35">
      <c r="A2" s="15"/>
      <c r="B2" s="15"/>
      <c r="C2" s="15"/>
      <c r="D2" s="15"/>
      <c r="E2" s="16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</row>
    <row r="3" spans="1:40" ht="15" thickBot="1" x14ac:dyDescent="0.4">
      <c r="A3" s="15"/>
      <c r="B3" s="15"/>
      <c r="C3" s="15"/>
      <c r="D3" s="15"/>
      <c r="E3" s="9" t="s">
        <v>7</v>
      </c>
      <c r="F3" s="7"/>
      <c r="G3" s="7"/>
      <c r="H3" s="7"/>
      <c r="I3" s="7"/>
      <c r="J3" s="16"/>
      <c r="K3" s="15"/>
      <c r="L3" s="15"/>
      <c r="M3" s="15"/>
      <c r="N3" s="15"/>
      <c r="O3" s="15"/>
      <c r="P3" s="16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</row>
    <row r="4" spans="1:40" x14ac:dyDescent="0.35">
      <c r="A4" s="13" t="s">
        <v>3</v>
      </c>
      <c r="B4" s="11" t="s">
        <v>4</v>
      </c>
      <c r="C4" s="16"/>
      <c r="D4" s="16"/>
      <c r="E4" s="13" t="s">
        <v>6</v>
      </c>
      <c r="F4" s="14" t="s">
        <v>0</v>
      </c>
      <c r="G4" s="10" t="s">
        <v>5</v>
      </c>
      <c r="H4" s="13" t="s">
        <v>1</v>
      </c>
      <c r="I4" s="11" t="s">
        <v>2</v>
      </c>
      <c r="J4" s="16"/>
      <c r="K4" s="18"/>
      <c r="L4" s="16"/>
      <c r="M4" s="16"/>
      <c r="N4" s="18"/>
      <c r="O4" s="15"/>
      <c r="P4" s="16"/>
      <c r="Q4" s="16"/>
      <c r="R4" s="16"/>
      <c r="S4" s="16"/>
      <c r="T4" s="16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</row>
    <row r="5" spans="1:40" x14ac:dyDescent="0.35">
      <c r="A5" s="2">
        <v>-0.8</v>
      </c>
      <c r="B5" s="1">
        <v>0.8</v>
      </c>
      <c r="C5" s="15"/>
      <c r="D5" s="15">
        <v>1</v>
      </c>
      <c r="E5" s="2">
        <v>2023</v>
      </c>
      <c r="F5" s="23">
        <v>34</v>
      </c>
      <c r="G5" s="8">
        <f>+F5</f>
        <v>34</v>
      </c>
      <c r="H5" s="3">
        <f>+F5+$A5</f>
        <v>33.200000000000003</v>
      </c>
      <c r="I5" s="1">
        <f>+F5+$B5</f>
        <v>34.799999999999997</v>
      </c>
      <c r="J5" s="16"/>
      <c r="K5" s="19"/>
      <c r="L5" s="19"/>
      <c r="M5" s="15"/>
      <c r="N5" s="19"/>
      <c r="O5" s="15"/>
      <c r="P5" s="16"/>
      <c r="Q5" s="19"/>
      <c r="R5" s="19"/>
      <c r="S5" s="20"/>
      <c r="T5" s="19"/>
      <c r="U5" s="15"/>
      <c r="V5" s="15"/>
      <c r="W5" s="15"/>
      <c r="X5" s="15"/>
      <c r="Y5" s="15"/>
      <c r="Z5" s="15"/>
      <c r="AA5" s="19"/>
      <c r="AB5" s="15"/>
      <c r="AC5" s="19"/>
      <c r="AD5" s="19"/>
      <c r="AE5" s="15"/>
      <c r="AF5" s="15"/>
      <c r="AG5" s="15"/>
      <c r="AH5" s="15"/>
      <c r="AI5" s="15"/>
      <c r="AJ5" s="15"/>
      <c r="AK5" s="15"/>
      <c r="AL5" s="15"/>
      <c r="AM5" s="15"/>
      <c r="AN5" s="15"/>
    </row>
    <row r="6" spans="1:40" x14ac:dyDescent="0.35">
      <c r="A6" s="4">
        <v>-0.7</v>
      </c>
      <c r="B6" s="6">
        <v>0.7</v>
      </c>
      <c r="C6" s="15"/>
      <c r="D6" s="15">
        <v>2</v>
      </c>
      <c r="E6" s="4">
        <f t="shared" ref="E6:E14" si="0">+E5+1</f>
        <v>2024</v>
      </c>
      <c r="F6" s="24">
        <v>35.5</v>
      </c>
      <c r="G6" s="12">
        <f>MIN(I5,MAX(H5,F6))</f>
        <v>34.799999999999997</v>
      </c>
      <c r="H6" s="5">
        <f>G6+A6</f>
        <v>34.099999999999994</v>
      </c>
      <c r="I6" s="6">
        <f>G6+B6</f>
        <v>35.5</v>
      </c>
      <c r="J6" s="16"/>
      <c r="K6" s="19"/>
      <c r="L6" s="19"/>
      <c r="M6" s="15"/>
      <c r="N6" s="19"/>
      <c r="O6" s="15"/>
      <c r="P6" s="16"/>
      <c r="Q6" s="19"/>
      <c r="R6" s="19"/>
      <c r="S6" s="20"/>
      <c r="T6" s="19"/>
      <c r="U6" s="15"/>
      <c r="V6" s="15"/>
      <c r="W6" s="15"/>
      <c r="X6" s="15"/>
      <c r="Y6" s="15"/>
      <c r="Z6" s="15"/>
      <c r="AA6" s="19"/>
      <c r="AB6" s="19"/>
      <c r="AC6" s="19"/>
      <c r="AD6" s="19"/>
      <c r="AE6" s="15"/>
      <c r="AF6" s="15"/>
      <c r="AG6" s="15"/>
      <c r="AH6" s="15"/>
      <c r="AI6" s="15"/>
      <c r="AJ6" s="15"/>
      <c r="AK6" s="15"/>
      <c r="AL6" s="15"/>
      <c r="AM6" s="15"/>
      <c r="AN6" s="15"/>
    </row>
    <row r="7" spans="1:40" x14ac:dyDescent="0.35">
      <c r="A7" s="2">
        <v>-0.6</v>
      </c>
      <c r="B7" s="1">
        <v>0.6</v>
      </c>
      <c r="C7" s="15"/>
      <c r="D7" s="15">
        <v>3</v>
      </c>
      <c r="E7" s="2">
        <f t="shared" si="0"/>
        <v>2025</v>
      </c>
      <c r="F7" s="23">
        <v>36</v>
      </c>
      <c r="G7" s="12">
        <f t="shared" ref="G7:G14" si="1">MIN(I6,MAX(H6,F7))</f>
        <v>35.5</v>
      </c>
      <c r="H7" s="5">
        <f>G7+A7</f>
        <v>34.9</v>
      </c>
      <c r="I7" s="6">
        <f t="shared" ref="I7:I13" si="2">G7+B7</f>
        <v>36.1</v>
      </c>
      <c r="J7" s="16"/>
      <c r="K7" s="19"/>
      <c r="L7" s="19"/>
      <c r="M7" s="15"/>
      <c r="N7" s="19"/>
      <c r="O7" s="15"/>
      <c r="P7" s="16"/>
      <c r="Q7" s="19"/>
      <c r="R7" s="19"/>
      <c r="S7" s="20"/>
      <c r="T7" s="19"/>
      <c r="U7" s="15"/>
      <c r="V7" s="15"/>
      <c r="W7" s="15"/>
      <c r="X7" s="15"/>
      <c r="Y7" s="15"/>
      <c r="Z7" s="15"/>
      <c r="AA7" s="19"/>
      <c r="AB7" s="19"/>
      <c r="AC7" s="19"/>
      <c r="AD7" s="19"/>
      <c r="AE7" s="15"/>
      <c r="AF7" s="15"/>
      <c r="AG7" s="15"/>
      <c r="AH7" s="15"/>
      <c r="AI7" s="15"/>
      <c r="AJ7" s="15"/>
      <c r="AK7" s="15"/>
      <c r="AL7" s="15"/>
      <c r="AM7" s="15"/>
      <c r="AN7" s="15"/>
    </row>
    <row r="8" spans="1:40" x14ac:dyDescent="0.35">
      <c r="A8" s="4">
        <v>-0.5</v>
      </c>
      <c r="B8" s="22">
        <v>0.5</v>
      </c>
      <c r="C8" s="15"/>
      <c r="D8" s="15">
        <v>4</v>
      </c>
      <c r="E8" s="4">
        <f t="shared" si="0"/>
        <v>2026</v>
      </c>
      <c r="F8" s="24">
        <v>37</v>
      </c>
      <c r="G8" s="12">
        <f t="shared" si="1"/>
        <v>36.1</v>
      </c>
      <c r="H8" s="5">
        <f t="shared" ref="H8:H13" si="3">G8+A8</f>
        <v>35.6</v>
      </c>
      <c r="I8" s="6">
        <f t="shared" si="2"/>
        <v>36.6</v>
      </c>
      <c r="J8" s="16"/>
      <c r="K8" s="19"/>
      <c r="L8" s="19"/>
      <c r="M8" s="15"/>
      <c r="N8" s="19"/>
      <c r="O8" s="15"/>
      <c r="P8" s="16"/>
      <c r="Q8" s="19"/>
      <c r="R8" s="19"/>
      <c r="S8" s="20"/>
      <c r="T8" s="19"/>
      <c r="U8" s="15"/>
      <c r="V8" s="15"/>
      <c r="W8" s="15"/>
      <c r="X8" s="15"/>
      <c r="Y8" s="15"/>
      <c r="Z8" s="15"/>
      <c r="AA8" s="19"/>
      <c r="AB8" s="19"/>
      <c r="AC8" s="19"/>
      <c r="AD8" s="19"/>
      <c r="AE8" s="15"/>
      <c r="AF8" s="15"/>
      <c r="AG8" s="15"/>
      <c r="AH8" s="15"/>
      <c r="AI8" s="15"/>
      <c r="AJ8" s="15"/>
      <c r="AK8" s="15"/>
      <c r="AL8" s="15"/>
      <c r="AM8" s="15"/>
      <c r="AN8" s="15"/>
    </row>
    <row r="9" spans="1:40" x14ac:dyDescent="0.35">
      <c r="A9" s="2">
        <v>-0.4</v>
      </c>
      <c r="B9" s="1">
        <v>0.4</v>
      </c>
      <c r="C9" s="15"/>
      <c r="D9" s="15">
        <v>5</v>
      </c>
      <c r="E9" s="2">
        <f t="shared" si="0"/>
        <v>2027</v>
      </c>
      <c r="F9" s="23">
        <v>37.5</v>
      </c>
      <c r="G9" s="12">
        <f t="shared" si="1"/>
        <v>36.6</v>
      </c>
      <c r="H9" s="5">
        <f t="shared" si="3"/>
        <v>36.200000000000003</v>
      </c>
      <c r="I9" s="6">
        <f t="shared" si="2"/>
        <v>37</v>
      </c>
      <c r="J9" s="16"/>
      <c r="K9" s="19"/>
      <c r="L9" s="19"/>
      <c r="M9" s="15"/>
      <c r="N9" s="19"/>
      <c r="O9" s="15"/>
      <c r="P9" s="16"/>
      <c r="Q9" s="19"/>
      <c r="R9" s="19"/>
      <c r="S9" s="20"/>
      <c r="T9" s="19"/>
      <c r="U9" s="15"/>
      <c r="V9" s="15"/>
      <c r="W9" s="15"/>
      <c r="X9" s="15"/>
      <c r="Y9" s="15"/>
      <c r="Z9" s="15"/>
      <c r="AA9" s="19"/>
      <c r="AB9" s="19"/>
      <c r="AC9" s="19"/>
      <c r="AD9" s="19"/>
      <c r="AE9" s="15"/>
      <c r="AF9" s="15"/>
      <c r="AG9" s="15"/>
      <c r="AH9" s="15"/>
      <c r="AI9" s="15"/>
      <c r="AJ9" s="15"/>
      <c r="AK9" s="15"/>
      <c r="AL9" s="15"/>
      <c r="AM9" s="15"/>
      <c r="AN9" s="15"/>
    </row>
    <row r="10" spans="1:40" x14ac:dyDescent="0.35">
      <c r="A10" s="4">
        <v>-0.3</v>
      </c>
      <c r="B10" s="6">
        <v>0.3</v>
      </c>
      <c r="C10" s="15"/>
      <c r="D10" s="15">
        <v>6</v>
      </c>
      <c r="E10" s="4">
        <f t="shared" si="0"/>
        <v>2028</v>
      </c>
      <c r="F10" s="24">
        <v>25.5</v>
      </c>
      <c r="G10" s="12">
        <f t="shared" si="1"/>
        <v>36.200000000000003</v>
      </c>
      <c r="H10" s="5">
        <f t="shared" si="3"/>
        <v>35.900000000000006</v>
      </c>
      <c r="I10" s="6">
        <f t="shared" si="2"/>
        <v>36.5</v>
      </c>
      <c r="J10" s="16"/>
      <c r="K10" s="19"/>
      <c r="L10" s="19"/>
      <c r="M10" s="15"/>
      <c r="N10" s="19"/>
      <c r="O10" s="15"/>
      <c r="P10" s="16"/>
      <c r="Q10" s="19"/>
      <c r="R10" s="19"/>
      <c r="S10" s="20"/>
      <c r="T10" s="19"/>
      <c r="U10" s="15"/>
      <c r="V10" s="15"/>
      <c r="W10" s="15"/>
      <c r="X10" s="15"/>
      <c r="Y10" s="15"/>
      <c r="Z10" s="15"/>
      <c r="AA10" s="19"/>
      <c r="AB10" s="19"/>
      <c r="AC10" s="19"/>
      <c r="AD10" s="19"/>
      <c r="AE10" s="15"/>
      <c r="AF10" s="15"/>
      <c r="AG10" s="15"/>
      <c r="AH10" s="15"/>
      <c r="AI10" s="15"/>
      <c r="AJ10" s="15"/>
      <c r="AK10" s="15"/>
      <c r="AL10" s="15"/>
      <c r="AM10" s="15"/>
      <c r="AN10" s="15"/>
    </row>
    <row r="11" spans="1:40" x14ac:dyDescent="0.35">
      <c r="A11" s="21">
        <v>-0.25</v>
      </c>
      <c r="B11" s="1">
        <v>0.25</v>
      </c>
      <c r="C11" s="15"/>
      <c r="D11" s="15">
        <v>7</v>
      </c>
      <c r="E11" s="2">
        <f t="shared" si="0"/>
        <v>2029</v>
      </c>
      <c r="F11" s="23">
        <v>31</v>
      </c>
      <c r="G11" s="12">
        <f t="shared" si="1"/>
        <v>35.900000000000006</v>
      </c>
      <c r="H11" s="5">
        <f t="shared" si="3"/>
        <v>35.650000000000006</v>
      </c>
      <c r="I11" s="6">
        <f t="shared" si="2"/>
        <v>36.150000000000006</v>
      </c>
      <c r="J11" s="16"/>
      <c r="K11" s="19"/>
      <c r="L11" s="19"/>
      <c r="M11" s="15"/>
      <c r="N11" s="19"/>
      <c r="O11" s="15"/>
      <c r="P11" s="16"/>
      <c r="Q11" s="19"/>
      <c r="R11" s="19"/>
      <c r="S11" s="20"/>
      <c r="T11" s="19"/>
      <c r="U11" s="15"/>
      <c r="V11" s="15"/>
      <c r="W11" s="15"/>
      <c r="X11" s="15"/>
      <c r="Y11" s="15"/>
      <c r="Z11" s="15"/>
      <c r="AA11" s="19"/>
      <c r="AB11" s="19"/>
      <c r="AC11" s="19"/>
      <c r="AD11" s="19"/>
      <c r="AE11" s="15"/>
      <c r="AF11" s="15"/>
      <c r="AG11" s="15"/>
      <c r="AH11" s="15"/>
      <c r="AI11" s="15"/>
      <c r="AJ11" s="15"/>
      <c r="AK11" s="15"/>
      <c r="AL11" s="15"/>
      <c r="AM11" s="15"/>
      <c r="AN11" s="15"/>
    </row>
    <row r="12" spans="1:40" x14ac:dyDescent="0.35">
      <c r="A12" s="4">
        <v>-0.2</v>
      </c>
      <c r="B12" s="6">
        <v>0.2</v>
      </c>
      <c r="C12" s="15"/>
      <c r="D12" s="15">
        <v>8</v>
      </c>
      <c r="E12" s="4">
        <f t="shared" si="0"/>
        <v>2030</v>
      </c>
      <c r="F12" s="24">
        <v>32.5</v>
      </c>
      <c r="G12" s="12">
        <f t="shared" si="1"/>
        <v>35.650000000000006</v>
      </c>
      <c r="H12" s="5">
        <f t="shared" si="3"/>
        <v>35.450000000000003</v>
      </c>
      <c r="I12" s="6">
        <f t="shared" si="2"/>
        <v>35.850000000000009</v>
      </c>
      <c r="J12" s="16"/>
      <c r="K12" s="19"/>
      <c r="L12" s="19"/>
      <c r="M12" s="15"/>
      <c r="N12" s="19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9"/>
      <c r="AB12" s="19"/>
      <c r="AC12" s="19"/>
      <c r="AD12" s="19"/>
      <c r="AE12" s="15"/>
      <c r="AF12" s="15"/>
      <c r="AG12" s="15"/>
      <c r="AH12" s="15"/>
      <c r="AI12" s="15"/>
      <c r="AJ12" s="15"/>
      <c r="AK12" s="15"/>
      <c r="AL12" s="15"/>
      <c r="AM12" s="15"/>
      <c r="AN12" s="15"/>
    </row>
    <row r="13" spans="1:40" x14ac:dyDescent="0.35">
      <c r="A13" s="2">
        <v>-0.15</v>
      </c>
      <c r="B13" s="1">
        <v>0.15</v>
      </c>
      <c r="C13" s="15"/>
      <c r="D13" s="15">
        <v>9</v>
      </c>
      <c r="E13" s="2">
        <f t="shared" si="0"/>
        <v>2031</v>
      </c>
      <c r="F13" s="23">
        <v>32</v>
      </c>
      <c r="G13" s="12">
        <f t="shared" si="1"/>
        <v>35.450000000000003</v>
      </c>
      <c r="H13" s="5">
        <f t="shared" si="3"/>
        <v>35.300000000000004</v>
      </c>
      <c r="I13" s="6">
        <f t="shared" si="2"/>
        <v>35.6</v>
      </c>
      <c r="J13" s="15"/>
      <c r="K13" s="15"/>
      <c r="L13" s="15"/>
      <c r="M13" s="15"/>
      <c r="N13" s="15"/>
      <c r="O13" s="15"/>
      <c r="P13" s="16"/>
      <c r="Q13" s="19"/>
      <c r="R13" s="19"/>
      <c r="S13" s="20"/>
      <c r="T13" s="19"/>
      <c r="U13" s="15"/>
      <c r="V13" s="15"/>
      <c r="W13" s="15"/>
      <c r="X13" s="15"/>
      <c r="Y13" s="15"/>
      <c r="Z13" s="15"/>
      <c r="AA13" s="19"/>
      <c r="AB13" s="19"/>
      <c r="AC13" s="19"/>
      <c r="AD13" s="19"/>
      <c r="AE13" s="15"/>
      <c r="AF13" s="15"/>
      <c r="AG13" s="15"/>
      <c r="AH13" s="15"/>
      <c r="AI13" s="15"/>
      <c r="AJ13" s="15"/>
      <c r="AK13" s="15"/>
      <c r="AL13" s="15"/>
      <c r="AM13" s="15"/>
      <c r="AN13" s="15"/>
    </row>
    <row r="14" spans="1:40" ht="15" thickBot="1" x14ac:dyDescent="0.4">
      <c r="A14" s="4">
        <v>-0.1</v>
      </c>
      <c r="B14" s="6">
        <v>0.1</v>
      </c>
      <c r="C14" s="15"/>
      <c r="D14" s="15">
        <v>10</v>
      </c>
      <c r="E14" s="4">
        <f t="shared" si="0"/>
        <v>2032</v>
      </c>
      <c r="F14" s="25">
        <v>31.5</v>
      </c>
      <c r="G14" s="12">
        <f t="shared" si="1"/>
        <v>35.300000000000004</v>
      </c>
      <c r="H14" s="5">
        <f t="shared" ref="H14" si="4">G14+A14</f>
        <v>35.200000000000003</v>
      </c>
      <c r="I14" s="6">
        <f t="shared" ref="I14" si="5">G14+B14</f>
        <v>35.400000000000006</v>
      </c>
      <c r="J14" s="16"/>
      <c r="K14" s="19"/>
      <c r="L14" s="19"/>
      <c r="M14" s="15"/>
      <c r="N14" s="19"/>
      <c r="O14" s="15"/>
      <c r="P14" s="16"/>
      <c r="Q14" s="19"/>
      <c r="R14" s="19"/>
      <c r="S14" s="20"/>
      <c r="T14" s="19"/>
      <c r="U14" s="15"/>
      <c r="V14" s="15"/>
      <c r="W14" s="15"/>
      <c r="X14" s="15"/>
      <c r="Y14" s="15"/>
      <c r="Z14" s="15"/>
      <c r="AA14" s="19"/>
      <c r="AB14" s="19"/>
      <c r="AC14" s="19"/>
      <c r="AD14" s="19"/>
      <c r="AE14" s="15"/>
      <c r="AF14" s="15"/>
      <c r="AG14" s="15"/>
      <c r="AH14" s="15"/>
      <c r="AI14" s="15"/>
      <c r="AJ14" s="15"/>
      <c r="AK14" s="15"/>
      <c r="AL14" s="15"/>
      <c r="AM14" s="15"/>
      <c r="AN14" s="15"/>
    </row>
    <row r="15" spans="1:40" x14ac:dyDescent="0.3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</row>
    <row r="16" spans="1:40" x14ac:dyDescent="0.35">
      <c r="A16" s="15">
        <f>SUM(A5:A14)</f>
        <v>-4</v>
      </c>
      <c r="B16" s="15">
        <f>SUM(B5:B14)</f>
        <v>4</v>
      </c>
      <c r="C16" s="15"/>
      <c r="D16" s="15"/>
      <c r="E16" s="15"/>
      <c r="F16" s="15"/>
      <c r="G16" s="15"/>
      <c r="H16" s="15"/>
      <c r="I16" s="17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</row>
    <row r="17" spans="1:40" x14ac:dyDescent="0.35">
      <c r="A17" s="15">
        <f>SUM(A10:A14)</f>
        <v>-1</v>
      </c>
      <c r="B17" s="26">
        <f>SUM(B10:B14)</f>
        <v>1</v>
      </c>
      <c r="C17" s="15"/>
      <c r="D17" s="15"/>
      <c r="E17" s="16"/>
      <c r="F17" s="15"/>
      <c r="G17" s="15"/>
      <c r="H17" s="15"/>
      <c r="I17" s="15"/>
      <c r="J17" s="15"/>
      <c r="K17" s="16"/>
      <c r="L17" s="15"/>
      <c r="M17" s="15"/>
      <c r="N17" s="15"/>
      <c r="O17" s="15"/>
      <c r="P17" s="15"/>
      <c r="Q17" s="16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</row>
    <row r="18" spans="1:40" x14ac:dyDescent="0.35">
      <c r="A18" s="15"/>
      <c r="B18" s="15"/>
      <c r="C18" s="15"/>
      <c r="D18" s="15"/>
      <c r="E18" s="16"/>
      <c r="F18" s="18"/>
      <c r="G18" s="16"/>
      <c r="H18" s="16"/>
      <c r="I18" s="18"/>
      <c r="J18" s="15"/>
      <c r="K18" s="16"/>
      <c r="L18" s="16"/>
      <c r="M18" s="16"/>
      <c r="N18" s="16"/>
      <c r="O18" s="16"/>
      <c r="P18" s="15"/>
      <c r="Q18" s="16"/>
      <c r="R18" s="18"/>
      <c r="S18" s="16"/>
      <c r="T18" s="16"/>
      <c r="U18" s="18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</row>
    <row r="19" spans="1:40" x14ac:dyDescent="0.35">
      <c r="A19" s="15"/>
      <c r="B19" s="15"/>
      <c r="C19" s="15"/>
      <c r="D19" s="15"/>
      <c r="E19" s="16"/>
      <c r="F19" s="19"/>
      <c r="G19" s="19"/>
      <c r="H19" s="19"/>
      <c r="I19" s="19"/>
      <c r="J19" s="15"/>
      <c r="K19" s="16"/>
      <c r="L19" s="19"/>
      <c r="M19" s="19"/>
      <c r="N19" s="20"/>
      <c r="O19" s="19"/>
      <c r="P19" s="15"/>
      <c r="Q19" s="16"/>
      <c r="R19" s="19"/>
      <c r="S19" s="19"/>
      <c r="T19" s="19"/>
      <c r="U19" s="19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</row>
    <row r="20" spans="1:40" x14ac:dyDescent="0.35">
      <c r="A20" s="15"/>
      <c r="B20" s="15"/>
      <c r="C20" s="15"/>
      <c r="D20" s="15"/>
      <c r="E20" s="16"/>
      <c r="F20" s="19"/>
      <c r="G20" s="19"/>
      <c r="H20" s="19"/>
      <c r="I20" s="19"/>
      <c r="J20" s="15"/>
      <c r="K20" s="16"/>
      <c r="L20" s="19"/>
      <c r="M20" s="19"/>
      <c r="N20" s="20"/>
      <c r="O20" s="19"/>
      <c r="P20" s="15"/>
      <c r="Q20" s="16"/>
      <c r="R20" s="19"/>
      <c r="S20" s="19"/>
      <c r="T20" s="19"/>
      <c r="U20" s="19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</row>
    <row r="21" spans="1:40" x14ac:dyDescent="0.35">
      <c r="A21" s="15"/>
      <c r="B21" s="15"/>
      <c r="C21" s="15"/>
      <c r="D21" s="15"/>
      <c r="E21" s="16"/>
      <c r="F21" s="19"/>
      <c r="G21" s="19"/>
      <c r="H21" s="19"/>
      <c r="I21" s="19"/>
      <c r="J21" s="15"/>
      <c r="K21" s="16"/>
      <c r="L21" s="19"/>
      <c r="M21" s="19"/>
      <c r="N21" s="20"/>
      <c r="O21" s="19"/>
      <c r="P21" s="15"/>
      <c r="Q21" s="16"/>
      <c r="R21" s="19"/>
      <c r="S21" s="19"/>
      <c r="T21" s="19"/>
      <c r="U21" s="19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</row>
    <row r="22" spans="1:40" x14ac:dyDescent="0.35">
      <c r="A22" s="15"/>
      <c r="B22" s="15"/>
      <c r="C22" s="15"/>
      <c r="D22" s="15"/>
      <c r="E22" s="16"/>
      <c r="F22" s="19"/>
      <c r="G22" s="19"/>
      <c r="H22" s="19"/>
      <c r="I22" s="19"/>
      <c r="J22" s="15"/>
      <c r="K22" s="16"/>
      <c r="L22" s="19"/>
      <c r="M22" s="19"/>
      <c r="N22" s="20"/>
      <c r="O22" s="19"/>
      <c r="P22" s="15"/>
      <c r="Q22" s="16"/>
      <c r="R22" s="19"/>
      <c r="S22" s="19"/>
      <c r="T22" s="19"/>
      <c r="U22" s="19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</row>
    <row r="23" spans="1:40" x14ac:dyDescent="0.35">
      <c r="A23" s="15"/>
      <c r="B23" s="15"/>
      <c r="C23" s="15"/>
      <c r="D23" s="15"/>
      <c r="E23" s="16"/>
      <c r="F23" s="19"/>
      <c r="G23" s="19"/>
      <c r="H23" s="19"/>
      <c r="I23" s="19"/>
      <c r="J23" s="15"/>
      <c r="K23" s="16"/>
      <c r="L23" s="19"/>
      <c r="M23" s="19"/>
      <c r="N23" s="20"/>
      <c r="O23" s="19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</row>
    <row r="24" spans="1:40" x14ac:dyDescent="0.35">
      <c r="A24" s="15"/>
      <c r="B24" s="15"/>
      <c r="C24" s="15"/>
      <c r="D24" s="15"/>
      <c r="E24" s="16"/>
      <c r="F24" s="19"/>
      <c r="G24" s="19"/>
      <c r="H24" s="19"/>
      <c r="I24" s="19"/>
      <c r="J24" s="15"/>
      <c r="K24" s="15"/>
      <c r="L24" s="15"/>
      <c r="M24" s="15"/>
      <c r="N24" s="15"/>
      <c r="O24" s="15"/>
      <c r="P24" s="15"/>
      <c r="Q24" s="16"/>
      <c r="R24" s="19"/>
      <c r="S24" s="19"/>
      <c r="T24" s="19"/>
      <c r="U24" s="19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</row>
    <row r="25" spans="1:40" x14ac:dyDescent="0.3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6"/>
      <c r="L25" s="19"/>
      <c r="M25" s="19"/>
      <c r="N25" s="20"/>
      <c r="O25" s="19"/>
      <c r="P25" s="15"/>
      <c r="Q25" s="16"/>
      <c r="R25" s="19"/>
      <c r="S25" s="19"/>
      <c r="T25" s="19"/>
      <c r="U25" s="19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</row>
    <row r="26" spans="1:40" x14ac:dyDescent="0.35">
      <c r="A26" s="15"/>
      <c r="B26" s="15"/>
      <c r="C26" s="15"/>
      <c r="D26" s="15"/>
      <c r="E26" s="16"/>
      <c r="F26" s="19"/>
      <c r="G26" s="19"/>
      <c r="H26" s="19"/>
      <c r="I26" s="19"/>
      <c r="J26" s="15"/>
      <c r="K26" s="16"/>
      <c r="L26" s="19"/>
      <c r="M26" s="19"/>
      <c r="N26" s="20"/>
      <c r="O26" s="19"/>
      <c r="P26" s="15"/>
      <c r="Q26" s="16"/>
      <c r="R26" s="19"/>
      <c r="S26" s="19"/>
      <c r="T26" s="19"/>
      <c r="U26" s="19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</row>
    <row r="27" spans="1:40" x14ac:dyDescent="0.35">
      <c r="A27" s="15"/>
      <c r="B27" s="15"/>
      <c r="C27" s="15"/>
      <c r="D27" s="15"/>
      <c r="E27" s="16"/>
      <c r="F27" s="19"/>
      <c r="G27" s="19"/>
      <c r="H27" s="19"/>
      <c r="I27" s="19"/>
      <c r="J27" s="15"/>
      <c r="K27" s="16"/>
      <c r="L27" s="19"/>
      <c r="M27" s="19"/>
      <c r="N27" s="20"/>
      <c r="O27" s="19"/>
      <c r="P27" s="15"/>
      <c r="Q27" s="16"/>
      <c r="R27" s="19"/>
      <c r="S27" s="19"/>
      <c r="T27" s="19"/>
      <c r="U27" s="19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</row>
    <row r="28" spans="1:40" x14ac:dyDescent="0.35">
      <c r="A28" s="15"/>
      <c r="B28" s="15"/>
      <c r="C28" s="15"/>
      <c r="D28" s="15"/>
      <c r="E28" s="16"/>
      <c r="F28" s="19"/>
      <c r="G28" s="19"/>
      <c r="H28" s="19"/>
      <c r="I28" s="19"/>
      <c r="J28" s="15"/>
      <c r="K28" s="16"/>
      <c r="L28" s="19"/>
      <c r="M28" s="19"/>
      <c r="N28" s="20"/>
      <c r="O28" s="19"/>
      <c r="P28" s="15"/>
      <c r="Q28" s="16"/>
      <c r="R28" s="19"/>
      <c r="S28" s="19"/>
      <c r="T28" s="19"/>
      <c r="U28" s="19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</row>
    <row r="29" spans="1:40" x14ac:dyDescent="0.3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</row>
    <row r="30" spans="1:40" x14ac:dyDescent="0.3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</row>
    <row r="31" spans="1:40" x14ac:dyDescent="0.3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</row>
    <row r="32" spans="1:40" x14ac:dyDescent="0.3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</row>
    <row r="33" spans="1:40" x14ac:dyDescent="0.3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</row>
    <row r="34" spans="1:40" x14ac:dyDescent="0.3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</row>
    <row r="35" spans="1:40" x14ac:dyDescent="0.3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</row>
    <row r="36" spans="1:40" x14ac:dyDescent="0.3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</row>
    <row r="37" spans="1:40" x14ac:dyDescent="0.3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</row>
    <row r="38" spans="1:40" x14ac:dyDescent="0.3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</row>
    <row r="39" spans="1:40" x14ac:dyDescent="0.3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</row>
    <row r="40" spans="1:40" x14ac:dyDescent="0.3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</row>
    <row r="41" spans="1:40" x14ac:dyDescent="0.3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</row>
    <row r="42" spans="1:40" x14ac:dyDescent="0.3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</row>
    <row r="43" spans="1:40" x14ac:dyDescent="0.3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</row>
    <row r="44" spans="1:40" x14ac:dyDescent="0.3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</row>
    <row r="45" spans="1:40" x14ac:dyDescent="0.3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</row>
    <row r="46" spans="1:40" x14ac:dyDescent="0.3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</row>
    <row r="47" spans="1:40" x14ac:dyDescent="0.3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</row>
    <row r="48" spans="1:40" x14ac:dyDescent="0.3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</row>
    <row r="49" spans="1:40" x14ac:dyDescent="0.3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</row>
    <row r="50" spans="1:40" x14ac:dyDescent="0.3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</row>
    <row r="51" spans="1:40" x14ac:dyDescent="0.3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</row>
    <row r="52" spans="1:40" x14ac:dyDescent="0.3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</row>
    <row r="53" spans="1:40" x14ac:dyDescent="0.3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</row>
    <row r="54" spans="1:40" x14ac:dyDescent="0.3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</row>
    <row r="55" spans="1:40" x14ac:dyDescent="0.3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</row>
    <row r="56" spans="1:40" x14ac:dyDescent="0.3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</row>
    <row r="57" spans="1:40" x14ac:dyDescent="0.3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</row>
    <row r="58" spans="1:40" x14ac:dyDescent="0.3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</row>
    <row r="59" spans="1:40" x14ac:dyDescent="0.3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</row>
    <row r="60" spans="1:40" x14ac:dyDescent="0.3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</row>
    <row r="61" spans="1:40" x14ac:dyDescent="0.35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</row>
    <row r="62" spans="1:40" x14ac:dyDescent="0.3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</row>
  </sheetData>
  <pageMargins left="0.7" right="0.7" top="0.75" bottom="0.75" header="0.3" footer="0.3"/>
  <pageSetup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866332ee975951abfc3431b0cf29dab3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06790c66151fc7b3068cabd2b234a90e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537656CC-7D90-445E-BDBB-0BF603DCBDE3}"/>
</file>

<file path=customXml/itemProps2.xml><?xml version="1.0" encoding="utf-8"?>
<ds:datastoreItem xmlns:ds="http://schemas.openxmlformats.org/officeDocument/2006/customXml" ds:itemID="{885B292E-9CFA-4F3D-B5D0-08139C34F78B}"/>
</file>

<file path=customXml/itemProps3.xml><?xml version="1.0" encoding="utf-8"?>
<ds:datastoreItem xmlns:ds="http://schemas.openxmlformats.org/officeDocument/2006/customXml" ds:itemID="{0C424F08-0D66-4FF9-B461-5F885AD2E7B7}"/>
</file>

<file path=docMetadata/LabelInfo.xml><?xml version="1.0" encoding="utf-8"?>
<clbl:labelList xmlns:clbl="http://schemas.microsoft.com/office/2020/mipLabelMetadata">
  <clbl:label id="{db8e2f82-8a37-4c09-b7de-ed06547b5a20}" enabled="0" method="" siteId="{db8e2f82-8a37-4c09-b7de-ed06547b5a2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Jones, Paul</dc:creator>
  <cp:lastModifiedBy>Goult(ESO), Claire</cp:lastModifiedBy>
  <dcterms:created xsi:type="dcterms:W3CDTF">2023-06-01T08:08:28Z</dcterms:created>
  <dcterms:modified xsi:type="dcterms:W3CDTF">2023-08-16T13:13:16Z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