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harging Model and FY Tariffs\FY_2021_22\Code Mod and Ofgem Analysis\CMP393StorageALF\24-25 ALFs\"/>
    </mc:Choice>
  </mc:AlternateContent>
  <xr:revisionPtr revIDLastSave="0" documentId="13_ncr:1_{61E4F3B8-51EC-45F6-830F-E68146822509}" xr6:coauthVersionLast="47" xr6:coauthVersionMax="47" xr10:uidLastSave="{00000000-0000-0000-0000-000000000000}"/>
  <bookViews>
    <workbookView xWindow="-108" yWindow="-108" windowWidth="23256" windowHeight="12576" xr2:uid="{365F49E7-C5BC-4929-9A4D-71BD4EE3BD0D}"/>
  </bookViews>
  <sheets>
    <sheet name="CMP393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I40" i="1"/>
  <c r="J40" i="1"/>
  <c r="K40" i="1"/>
  <c r="H41" i="1"/>
  <c r="I41" i="1"/>
  <c r="J41" i="1"/>
  <c r="K41" i="1"/>
  <c r="H42" i="1"/>
  <c r="I42" i="1"/>
  <c r="J42" i="1"/>
  <c r="K42" i="1"/>
  <c r="H43" i="1"/>
  <c r="I43" i="1"/>
  <c r="J43" i="1"/>
  <c r="K43" i="1"/>
  <c r="H44" i="1"/>
  <c r="I44" i="1"/>
  <c r="J44" i="1"/>
  <c r="K44" i="1"/>
  <c r="H45" i="1"/>
  <c r="I45" i="1"/>
  <c r="J45" i="1"/>
  <c r="K45" i="1"/>
  <c r="H46" i="1"/>
  <c r="I46" i="1"/>
  <c r="J46" i="1"/>
  <c r="K46" i="1"/>
  <c r="H47" i="1"/>
  <c r="I47" i="1"/>
  <c r="J47" i="1"/>
  <c r="K47" i="1"/>
  <c r="H48" i="1"/>
  <c r="I48" i="1"/>
  <c r="J48" i="1"/>
  <c r="K48" i="1"/>
  <c r="H49" i="1"/>
  <c r="I49" i="1"/>
  <c r="J49" i="1"/>
  <c r="K49" i="1"/>
  <c r="H50" i="1"/>
  <c r="I50" i="1"/>
  <c r="J50" i="1"/>
  <c r="K50" i="1"/>
  <c r="H51" i="1"/>
  <c r="I51" i="1"/>
  <c r="J51" i="1"/>
  <c r="K51" i="1"/>
  <c r="H52" i="1"/>
  <c r="I52" i="1"/>
  <c r="J52" i="1"/>
  <c r="K52" i="1"/>
  <c r="H53" i="1"/>
  <c r="I53" i="1"/>
  <c r="J53" i="1"/>
  <c r="K53" i="1"/>
  <c r="H54" i="1"/>
  <c r="I54" i="1"/>
  <c r="J54" i="1"/>
  <c r="K54" i="1"/>
  <c r="H55" i="1"/>
  <c r="I55" i="1"/>
  <c r="J55" i="1"/>
  <c r="K55" i="1"/>
  <c r="H56" i="1"/>
  <c r="I56" i="1"/>
  <c r="J56" i="1"/>
  <c r="K56" i="1"/>
  <c r="H57" i="1"/>
  <c r="I57" i="1"/>
  <c r="J57" i="1"/>
  <c r="K57" i="1"/>
  <c r="H58" i="1"/>
  <c r="I58" i="1"/>
  <c r="J58" i="1"/>
  <c r="K58" i="1"/>
  <c r="H59" i="1"/>
  <c r="I59" i="1"/>
  <c r="J59" i="1"/>
  <c r="K59" i="1"/>
  <c r="H60" i="1"/>
  <c r="I60" i="1"/>
  <c r="J60" i="1"/>
  <c r="K60" i="1"/>
  <c r="H61" i="1"/>
  <c r="I61" i="1"/>
  <c r="J61" i="1"/>
  <c r="K61" i="1"/>
  <c r="H62" i="1"/>
  <c r="I62" i="1"/>
  <c r="J62" i="1"/>
  <c r="K62" i="1"/>
  <c r="H63" i="1"/>
  <c r="I63" i="1"/>
  <c r="J63" i="1"/>
  <c r="K63" i="1"/>
  <c r="H64" i="1"/>
  <c r="I64" i="1"/>
  <c r="J64" i="1"/>
  <c r="K64" i="1"/>
  <c r="H65" i="1"/>
  <c r="I65" i="1"/>
  <c r="J65" i="1"/>
  <c r="K65" i="1"/>
  <c r="K39" i="1"/>
  <c r="J39" i="1"/>
  <c r="I39" i="1"/>
  <c r="H39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6" i="1"/>
  <c r="J6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6" i="1"/>
  <c r="K98" i="1" l="1"/>
  <c r="G98" i="1"/>
  <c r="F98" i="1"/>
  <c r="E98" i="1"/>
  <c r="D98" i="1"/>
  <c r="K97" i="1"/>
  <c r="G97" i="1"/>
  <c r="F97" i="1"/>
  <c r="E97" i="1"/>
  <c r="D97" i="1"/>
  <c r="K96" i="1"/>
  <c r="G96" i="1"/>
  <c r="F96" i="1"/>
  <c r="E96" i="1"/>
  <c r="D96" i="1"/>
  <c r="K95" i="1"/>
  <c r="G95" i="1"/>
  <c r="F95" i="1"/>
  <c r="E95" i="1"/>
  <c r="D95" i="1"/>
  <c r="K94" i="1"/>
  <c r="G94" i="1"/>
  <c r="F94" i="1"/>
  <c r="E94" i="1"/>
  <c r="D94" i="1"/>
  <c r="K93" i="1"/>
  <c r="G93" i="1"/>
  <c r="F93" i="1"/>
  <c r="E93" i="1"/>
  <c r="D93" i="1"/>
  <c r="K92" i="1"/>
  <c r="G92" i="1"/>
  <c r="F92" i="1"/>
  <c r="E92" i="1"/>
  <c r="D92" i="1"/>
  <c r="K91" i="1"/>
  <c r="G91" i="1"/>
  <c r="F91" i="1"/>
  <c r="E91" i="1"/>
  <c r="D91" i="1"/>
  <c r="K90" i="1"/>
  <c r="G90" i="1"/>
  <c r="F90" i="1"/>
  <c r="E90" i="1"/>
  <c r="D90" i="1"/>
  <c r="K89" i="1"/>
  <c r="G89" i="1"/>
  <c r="F89" i="1"/>
  <c r="E89" i="1"/>
  <c r="D89" i="1"/>
  <c r="K88" i="1"/>
  <c r="G88" i="1"/>
  <c r="F88" i="1"/>
  <c r="E88" i="1"/>
  <c r="D88" i="1"/>
  <c r="K87" i="1"/>
  <c r="G87" i="1"/>
  <c r="F87" i="1"/>
  <c r="E87" i="1"/>
  <c r="D87" i="1"/>
  <c r="K86" i="1"/>
  <c r="G86" i="1"/>
  <c r="F86" i="1"/>
  <c r="E86" i="1"/>
  <c r="D86" i="1"/>
  <c r="K85" i="1"/>
  <c r="G85" i="1"/>
  <c r="F85" i="1"/>
  <c r="E85" i="1"/>
  <c r="D85" i="1"/>
  <c r="K84" i="1"/>
  <c r="G84" i="1"/>
  <c r="F84" i="1"/>
  <c r="E84" i="1"/>
  <c r="D84" i="1"/>
  <c r="K83" i="1"/>
  <c r="G83" i="1"/>
  <c r="F83" i="1"/>
  <c r="E83" i="1"/>
  <c r="D83" i="1"/>
  <c r="K82" i="1"/>
  <c r="G82" i="1"/>
  <c r="F82" i="1"/>
  <c r="E82" i="1"/>
  <c r="D82" i="1"/>
  <c r="K81" i="1"/>
  <c r="G81" i="1"/>
  <c r="F81" i="1"/>
  <c r="E81" i="1"/>
  <c r="D81" i="1"/>
  <c r="K80" i="1"/>
  <c r="G80" i="1"/>
  <c r="F80" i="1"/>
  <c r="E80" i="1"/>
  <c r="D80" i="1"/>
  <c r="K79" i="1"/>
  <c r="G79" i="1"/>
  <c r="F79" i="1"/>
  <c r="E79" i="1"/>
  <c r="D79" i="1"/>
  <c r="K78" i="1"/>
  <c r="G78" i="1"/>
  <c r="F78" i="1"/>
  <c r="E78" i="1"/>
  <c r="D78" i="1"/>
  <c r="K77" i="1"/>
  <c r="G77" i="1"/>
  <c r="F77" i="1"/>
  <c r="E77" i="1"/>
  <c r="D77" i="1"/>
  <c r="K76" i="1"/>
  <c r="G76" i="1"/>
  <c r="F76" i="1"/>
  <c r="E76" i="1"/>
  <c r="D76" i="1"/>
  <c r="K75" i="1"/>
  <c r="G75" i="1"/>
  <c r="F75" i="1"/>
  <c r="E75" i="1"/>
  <c r="D75" i="1"/>
  <c r="K74" i="1"/>
  <c r="G74" i="1"/>
  <c r="F74" i="1"/>
  <c r="E74" i="1"/>
  <c r="D74" i="1"/>
  <c r="K73" i="1"/>
  <c r="G73" i="1"/>
  <c r="F73" i="1"/>
  <c r="E73" i="1"/>
  <c r="D73" i="1"/>
  <c r="K72" i="1"/>
  <c r="G72" i="1"/>
  <c r="F72" i="1"/>
  <c r="E72" i="1"/>
  <c r="D72" i="1"/>
  <c r="H72" i="1" l="1"/>
  <c r="H89" i="1"/>
  <c r="H84" i="1"/>
  <c r="H81" i="1"/>
  <c r="H86" i="1"/>
  <c r="H83" i="1"/>
  <c r="H87" i="1"/>
  <c r="H97" i="1"/>
  <c r="H75" i="1"/>
  <c r="H98" i="1"/>
  <c r="H80" i="1"/>
  <c r="H93" i="1"/>
  <c r="H77" i="1"/>
  <c r="H94" i="1"/>
  <c r="H78" i="1"/>
  <c r="H95" i="1"/>
  <c r="H92" i="1"/>
  <c r="H76" i="1"/>
  <c r="H91" i="1"/>
  <c r="H85" i="1"/>
  <c r="H90" i="1"/>
  <c r="H74" i="1"/>
  <c r="H96" i="1"/>
  <c r="H73" i="1"/>
  <c r="H79" i="1"/>
  <c r="H82" i="1"/>
  <c r="H88" i="1"/>
  <c r="I72" i="1"/>
  <c r="J72" i="1"/>
  <c r="I78" i="1"/>
  <c r="I12" i="1"/>
  <c r="J78" i="1"/>
  <c r="J12" i="1"/>
  <c r="J73" i="1"/>
  <c r="J7" i="1"/>
  <c r="I82" i="1"/>
  <c r="I16" i="1"/>
  <c r="I84" i="1"/>
  <c r="I18" i="1"/>
  <c r="I76" i="1"/>
  <c r="I10" i="1"/>
  <c r="I81" i="1"/>
  <c r="I15" i="1"/>
  <c r="J92" i="1"/>
  <c r="J26" i="1"/>
  <c r="J95" i="1"/>
  <c r="J29" i="1"/>
  <c r="I90" i="1"/>
  <c r="I24" i="1"/>
  <c r="I73" i="1"/>
  <c r="I7" i="1"/>
  <c r="I98" i="1"/>
  <c r="I32" i="1"/>
  <c r="I87" i="1"/>
  <c r="I21" i="1"/>
  <c r="J88" i="1"/>
  <c r="J22" i="1"/>
  <c r="I93" i="1"/>
  <c r="I27" i="1"/>
  <c r="I94" i="1"/>
  <c r="I28" i="1"/>
  <c r="J86" i="1"/>
  <c r="J20" i="1"/>
  <c r="I83" i="1"/>
  <c r="I17" i="1"/>
  <c r="J83" i="1"/>
  <c r="J17" i="1"/>
  <c r="I86" i="1"/>
  <c r="I20" i="1"/>
  <c r="I80" i="1"/>
  <c r="I14" i="1"/>
  <c r="I95" i="1"/>
  <c r="I29" i="1"/>
  <c r="I92" i="1"/>
  <c r="I26" i="1"/>
  <c r="I75" i="1"/>
  <c r="I9" i="1"/>
  <c r="J98" i="1"/>
  <c r="J32" i="1"/>
  <c r="I85" i="1"/>
  <c r="I19" i="1"/>
  <c r="J87" i="1"/>
  <c r="J21" i="1"/>
  <c r="I97" i="1"/>
  <c r="I31" i="1"/>
  <c r="J93" i="1"/>
  <c r="J27" i="1"/>
  <c r="J76" i="1"/>
  <c r="J10" i="1"/>
  <c r="J94" i="1"/>
  <c r="J28" i="1"/>
  <c r="J89" i="1"/>
  <c r="J23" i="1"/>
  <c r="I74" i="1"/>
  <c r="I8" i="1"/>
  <c r="I91" i="1"/>
  <c r="I25" i="1"/>
  <c r="I89" i="1"/>
  <c r="I23" i="1"/>
  <c r="J74" i="1"/>
  <c r="J8" i="1"/>
  <c r="J79" i="1"/>
  <c r="J13" i="1"/>
  <c r="J81" i="1"/>
  <c r="J15" i="1"/>
  <c r="J84" i="1"/>
  <c r="J18" i="1"/>
  <c r="I88" i="1"/>
  <c r="I22" i="1"/>
  <c r="J82" i="1"/>
  <c r="J16" i="1"/>
  <c r="J97" i="1"/>
  <c r="J31" i="1"/>
  <c r="J77" i="1"/>
  <c r="J11" i="1"/>
  <c r="J85" i="1"/>
  <c r="J19" i="1"/>
  <c r="I79" i="1"/>
  <c r="I13" i="1"/>
  <c r="J91" i="1"/>
  <c r="J25" i="1"/>
  <c r="J90" i="1"/>
  <c r="J24" i="1"/>
  <c r="J80" i="1"/>
  <c r="J14" i="1"/>
  <c r="J96" i="1"/>
  <c r="J30" i="1"/>
  <c r="J9" i="1"/>
  <c r="J75" i="1"/>
  <c r="I96" i="1"/>
  <c r="I30" i="1"/>
  <c r="I11" i="1"/>
  <c r="I77" i="1"/>
</calcChain>
</file>

<file path=xl/sharedStrings.xml><?xml version="1.0" encoding="utf-8"?>
<sst xmlns="http://schemas.openxmlformats.org/spreadsheetml/2006/main" count="130" uniqueCount="43">
  <si>
    <t>Baseline 2024/25 Draft</t>
  </si>
  <si>
    <t>Generation - Wider Tariff Elements</t>
  </si>
  <si>
    <t>Examples</t>
  </si>
  <si>
    <t>Zone No.</t>
  </si>
  <si>
    <t>Zone Name</t>
  </si>
  <si>
    <t>Peak Security (£/kW)</t>
  </si>
  <si>
    <t>Year Round Shared (£/kW)</t>
  </si>
  <si>
    <t>Year Round Not Shared (£/kW)</t>
  </si>
  <si>
    <t>Adjustment (£/kW)</t>
  </si>
  <si>
    <t>Conventional</t>
  </si>
  <si>
    <t>Carbon</t>
  </si>
  <si>
    <t>Low Carbon</t>
  </si>
  <si>
    <t>Intermittent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</si>
  <si>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</si>
  <si>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</si>
  <si>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</si>
  <si>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</si>
  <si>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</si>
  <si>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</si>
  <si>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</si>
  <si>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</si>
  <si>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</si>
  <si>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</si>
  <si>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</si>
  <si>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</si>
  <si>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</si>
  <si>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</si>
  <si>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</si>
  <si>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</si>
  <si>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</si>
  <si>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</si>
  <si>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</si>
  <si>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</si>
  <si>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</si>
  <si>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</si>
  <si>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</si>
  <si>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</si>
  <si>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</si>
  <si>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</si>
  <si>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</si>
  <si>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CMP393</t>
  </si>
  <si>
    <t>variance</t>
  </si>
  <si>
    <t>1.6% reduced to 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</si>
</sst>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_)"/>
    <numFmt numFmtId="165" formatCode="0.0%"/>
    <numFmt numFmtId="166" formatCode="0.000000_)"/>
    <numFmt numFmtId="167" formatCode="_-* #,##0.000000_-;\-* #,##0.000000_-;_-* &quot;-&quot;??_-;_-@_-"/>
    <numFmt numFmtId="168" formatCode="0.000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164" fontId="3" fillId="2" borderId="1" xfId="3" applyNumberFormat="1" applyFont="1" applyFill="1" applyBorder="1" applyProtection="1">
      <protection hidden="1"/>
    </xf>
    <xf numFmtId="2" fontId="4" fillId="0" borderId="0" xfId="3" applyNumberFormat="1" applyFont="1" applyProtection="1">
      <protection hidden="1"/>
    </xf>
    <xf numFmtId="0" fontId="4" fillId="0" borderId="0" xfId="3" applyFont="1" applyProtection="1">
      <protection hidden="1"/>
    </xf>
    <xf numFmtId="9" fontId="5" fillId="3" borderId="5" xfId="2" applyFont="1" applyFill="1" applyBorder="1" applyAlignment="1">
      <alignment horizontal="center"/>
    </xf>
    <xf numFmtId="9" fontId="5" fillId="3" borderId="6" xfId="2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8" xfId="0" applyBorder="1"/>
    <xf numFmtId="166" fontId="0" fillId="0" borderId="8" xfId="1" applyNumberFormat="1" applyFont="1" applyBorder="1" applyAlignment="1">
      <alignment horizontal="center"/>
    </xf>
    <xf numFmtId="166" fontId="0" fillId="0" borderId="9" xfId="1" applyNumberFormat="1" applyFont="1" applyBorder="1" applyAlignment="1">
      <alignment horizontal="center"/>
    </xf>
    <xf numFmtId="167" fontId="0" fillId="0" borderId="8" xfId="1" applyNumberFormat="1" applyFont="1" applyBorder="1"/>
    <xf numFmtId="0" fontId="0" fillId="0" borderId="10" xfId="1" applyNumberFormat="1" applyFont="1" applyBorder="1" applyAlignment="1">
      <alignment horizontal="center"/>
    </xf>
    <xf numFmtId="0" fontId="0" fillId="0" borderId="10" xfId="0" applyBorder="1"/>
    <xf numFmtId="166" fontId="0" fillId="0" borderId="10" xfId="1" applyNumberFormat="1" applyFont="1" applyBorder="1" applyAlignment="1">
      <alignment horizontal="center"/>
    </xf>
    <xf numFmtId="166" fontId="0" fillId="0" borderId="11" xfId="1" applyNumberFormat="1" applyFont="1" applyBorder="1" applyAlignment="1">
      <alignment horizontal="center"/>
    </xf>
    <xf numFmtId="167" fontId="0" fillId="0" borderId="10" xfId="1" applyNumberFormat="1" applyFont="1" applyBorder="1"/>
    <xf numFmtId="0" fontId="0" fillId="0" borderId="12" xfId="1" applyNumberFormat="1" applyFont="1" applyBorder="1" applyAlignment="1">
      <alignment horizontal="center"/>
    </xf>
    <xf numFmtId="0" fontId="0" fillId="0" borderId="12" xfId="0" applyBorder="1"/>
    <xf numFmtId="166" fontId="0" fillId="0" borderId="12" xfId="1" applyNumberFormat="1" applyFont="1" applyBorder="1" applyAlignment="1">
      <alignment horizontal="center"/>
    </xf>
    <xf numFmtId="166" fontId="0" fillId="0" borderId="13" xfId="1" applyNumberFormat="1" applyFont="1" applyBorder="1" applyAlignment="1">
      <alignment horizontal="center"/>
    </xf>
    <xf numFmtId="167" fontId="0" fillId="0" borderId="12" xfId="1" applyNumberFormat="1" applyFont="1" applyBorder="1"/>
    <xf numFmtId="165" fontId="6" fillId="3" borderId="5" xfId="2" applyNumberFormat="1" applyFont="1" applyFill="1" applyBorder="1" applyAlignment="1">
      <alignment horizontal="center"/>
    </xf>
    <xf numFmtId="168" fontId="5" fillId="3" borderId="5" xfId="2" applyNumberFormat="1" applyFont="1" applyFill="1" applyBorder="1" applyAlignment="1">
      <alignment horizontal="center"/>
    </xf>
    <xf numFmtId="164" fontId="5" fillId="3" borderId="2" xfId="3" applyNumberFormat="1" applyFont="1" applyFill="1" applyBorder="1" applyAlignment="1" applyProtection="1">
      <alignment horizontal="center"/>
      <protection hidden="1"/>
    </xf>
    <xf numFmtId="164" fontId="5" fillId="3" borderId="3" xfId="3" applyNumberFormat="1" applyFont="1" applyFill="1" applyBorder="1" applyAlignment="1" applyProtection="1">
      <alignment horizontal="center"/>
      <protection hidden="1"/>
    </xf>
    <xf numFmtId="164" fontId="5" fillId="3" borderId="4" xfId="3" applyNumberFormat="1" applyFont="1" applyFill="1" applyBorder="1" applyAlignment="1" applyProtection="1">
      <alignment horizontal="center"/>
      <protection hidden="1"/>
    </xf>
    <xf numFmtId="164" fontId="5" fillId="4" borderId="5" xfId="3" applyNumberFormat="1" applyFont="1" applyFill="1" applyBorder="1" applyAlignment="1" applyProtection="1">
      <alignment horizontal="left" vertical="center" wrapText="1"/>
      <protection hidden="1"/>
    </xf>
    <xf numFmtId="164" fontId="5" fillId="4" borderId="6" xfId="3" applyNumberFormat="1" applyFont="1" applyFill="1" applyBorder="1" applyAlignment="1" applyProtection="1">
      <alignment horizontal="left" vertical="center" wrapText="1"/>
      <protection hidden="1"/>
    </xf>
    <xf numFmtId="164" fontId="5" fillId="4" borderId="7" xfId="3" applyNumberFormat="1" applyFont="1" applyFill="1" applyBorder="1" applyAlignment="1" applyProtection="1">
      <alignment horizontal="left" vertical="center" wrapText="1"/>
      <protection hidden="1"/>
    </xf>
    <xf numFmtId="0" fontId="5" fillId="4" borderId="5" xfId="3" applyFont="1" applyFill="1" applyBorder="1" applyAlignment="1" applyProtection="1">
      <alignment horizontal="left" vertical="center" wrapText="1"/>
      <protection hidden="1"/>
    </xf>
    <xf numFmtId="0" fontId="5" fillId="4" borderId="6" xfId="3" applyFont="1" applyFill="1" applyBorder="1" applyAlignment="1" applyProtection="1">
      <alignment horizontal="left" vertical="center" wrapText="1"/>
      <protection hidden="1"/>
    </xf>
    <xf numFmtId="0" fontId="5" fillId="4" borderId="7" xfId="3" applyFont="1" applyFill="1" applyBorder="1" applyAlignment="1" applyProtection="1">
      <alignment horizontal="left" vertical="center" wrapText="1"/>
      <protection hidden="1"/>
    </xf>
    <xf numFmtId="2" fontId="5" fillId="4" borderId="5" xfId="3" applyNumberFormat="1" applyFont="1" applyFill="1" applyBorder="1" applyAlignment="1" applyProtection="1">
      <alignment horizontal="center" vertical="center" wrapText="1"/>
      <protection hidden="1"/>
    </xf>
    <xf numFmtId="2" fontId="5" fillId="4" borderId="6" xfId="3" applyNumberFormat="1" applyFont="1" applyFill="1" applyBorder="1" applyAlignment="1" applyProtection="1">
      <alignment horizontal="center" vertical="center" wrapText="1"/>
      <protection hidden="1"/>
    </xf>
    <xf numFmtId="2" fontId="5" fillId="4" borderId="7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Normal" xfId="0" builtinId="0"/>
    <cellStyle name="Normal_Template WILKS Tariff Model" xfId="3" xr:uid="{63AD65AB-C449-49AD-B611-4905D5AF4D9A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1081-2A99-4764-B7A5-6BAA7E40D115}">
  <dimension ref="A1:K98"/>
  <sheetViews>
    <sheetView tabSelected="1" zoomScale="85" zoomScaleNormal="85" workbookViewId="0">
      <selection activeCell="H13" sqref="H13"/>
    </sheetView>
  </sheetViews>
  <sheetFormatPr defaultRowHeight="14.45"/>
  <cols>
    <col min="1" max="1" width="21.42578125" bestFit="1" customWidth="1"/>
    <col min="2" max="2" width="31.7109375" bestFit="1" customWidth="1"/>
    <col min="3" max="3" width="34.28515625" bestFit="1" customWidth="1"/>
    <col min="4" max="4" width="19.5703125" bestFit="1" customWidth="1"/>
    <col min="5" max="5" width="24.7109375" bestFit="1" customWidth="1"/>
    <col min="6" max="6" width="28.42578125" bestFit="1" customWidth="1"/>
    <col min="7" max="7" width="17.42578125" bestFit="1" customWidth="1"/>
    <col min="8" max="9" width="15.28515625" bestFit="1" customWidth="1"/>
    <col min="10" max="10" width="13.42578125" bestFit="1" customWidth="1"/>
    <col min="11" max="11" width="18.85546875" bestFit="1" customWidth="1"/>
    <col min="13" max="13" width="13.140625" bestFit="1" customWidth="1"/>
  </cols>
  <sheetData>
    <row r="1" spans="1:11" ht="15" thickBot="1">
      <c r="A1" s="1" t="s">
        <v>0</v>
      </c>
    </row>
    <row r="2" spans="1:11" ht="15" thickBot="1">
      <c r="B2" s="1" t="s">
        <v>1</v>
      </c>
      <c r="C2" s="1"/>
      <c r="D2" s="2"/>
      <c r="E2" s="3"/>
      <c r="H2" s="25" t="s">
        <v>2</v>
      </c>
      <c r="I2" s="26"/>
      <c r="J2" s="26"/>
      <c r="K2" s="27"/>
    </row>
    <row r="3" spans="1:11" ht="15" customHeight="1">
      <c r="B3" s="28" t="s">
        <v>3</v>
      </c>
      <c r="C3" s="31" t="s">
        <v>4</v>
      </c>
      <c r="D3" s="34" t="s">
        <v>5</v>
      </c>
      <c r="E3" s="34" t="s">
        <v>6</v>
      </c>
      <c r="F3" s="34" t="s">
        <v>7</v>
      </c>
      <c r="G3" s="34" t="s">
        <v>8</v>
      </c>
      <c r="H3" s="4">
        <v>0.4</v>
      </c>
      <c r="I3" s="4">
        <v>0.75</v>
      </c>
      <c r="J3" s="4">
        <v>0.45</v>
      </c>
      <c r="K3" s="24">
        <v>1.6301E-2</v>
      </c>
    </row>
    <row r="4" spans="1:11" ht="15" customHeight="1">
      <c r="B4" s="29"/>
      <c r="C4" s="32"/>
      <c r="D4" s="35"/>
      <c r="E4" s="35"/>
      <c r="F4" s="35"/>
      <c r="G4" s="35"/>
      <c r="H4" s="5" t="s">
        <v>9</v>
      </c>
      <c r="I4" s="5" t="s">
        <v>9</v>
      </c>
      <c r="J4" s="5"/>
      <c r="K4" s="5" t="s">
        <v>9</v>
      </c>
    </row>
    <row r="5" spans="1:11" ht="15" customHeight="1" thickBot="1">
      <c r="B5" s="30"/>
      <c r="C5" s="33"/>
      <c r="D5" s="36"/>
      <c r="E5" s="36"/>
      <c r="F5" s="36"/>
      <c r="G5" s="36"/>
      <c r="H5" s="6" t="s">
        <v>10</v>
      </c>
      <c r="I5" s="6" t="s">
        <v>11</v>
      </c>
      <c r="J5" s="7" t="s">
        <v>12</v>
      </c>
      <c r="K5" s="6" t="s">
        <v>10</v>
      </c>
    </row>
    <row r="6" spans="1:11" ht="15" customHeight="1">
      <c r="B6" s="8">
        <v>1</v>
      </c>
      <c r="C6" s="9" t="s">
        <v>13</v>
      </c>
      <c r="D6" s="10">
        <v>2.99613</v>
      </c>
      <c r="E6" s="10">
        <v>20.547336999999999</v>
      </c>
      <c r="F6" s="10">
        <v>18.248646000000001</v>
      </c>
      <c r="G6" s="11">
        <v>-1.7171909999999999</v>
      </c>
      <c r="H6" s="11">
        <f>D6+$H$3*(E6+F6)+G6</f>
        <v>16.7973322</v>
      </c>
      <c r="I6" s="12">
        <f>D6+E6*$I$3+F6+G6</f>
        <v>34.938087750000001</v>
      </c>
      <c r="J6" s="12">
        <f>E6*$J$3+F6+G6</f>
        <v>25.777756650000001</v>
      </c>
      <c r="K6" s="12">
        <f>D6+$K$3*(E6+F6)+G6</f>
        <v>1.9113523188830002</v>
      </c>
    </row>
    <row r="7" spans="1:11" ht="15" customHeight="1">
      <c r="B7" s="13">
        <v>2</v>
      </c>
      <c r="C7" s="14" t="s">
        <v>14</v>
      </c>
      <c r="D7" s="15">
        <v>4.1343300000000003</v>
      </c>
      <c r="E7" s="15">
        <v>11.778568999999999</v>
      </c>
      <c r="F7" s="15">
        <v>18.248646000000001</v>
      </c>
      <c r="G7" s="16">
        <v>-1.7171909999999999</v>
      </c>
      <c r="H7" s="16">
        <f t="shared" ref="H7:H32" si="0">D7+$H$3*(E7+F7)+G7</f>
        <v>14.428024999999998</v>
      </c>
      <c r="I7" s="17">
        <f t="shared" ref="I7:I32" ca="1" si="1">D7+E7*$I$30+F7+G7</f>
        <v>29.499711750000003</v>
      </c>
      <c r="J7" s="17">
        <f t="shared" ref="J7:J32" ca="1" si="2">E7*$J$30+F7+G7</f>
        <v>21.831811049999999</v>
      </c>
      <c r="K7" s="17">
        <f t="shared" ref="K7:K32" si="3">D7+$K$3*(E7+F7)+G7</f>
        <v>2.9066126317150003</v>
      </c>
    </row>
    <row r="8" spans="1:11">
      <c r="B8" s="13">
        <v>3</v>
      </c>
      <c r="C8" s="14" t="s">
        <v>15</v>
      </c>
      <c r="D8" s="15">
        <v>3.2304849999999998</v>
      </c>
      <c r="E8" s="15">
        <v>20.305202999999999</v>
      </c>
      <c r="F8" s="15">
        <v>18.076419999999999</v>
      </c>
      <c r="G8" s="16">
        <v>-1.7171909999999999</v>
      </c>
      <c r="H8" s="16">
        <f t="shared" si="0"/>
        <v>16.8659432</v>
      </c>
      <c r="I8" s="17">
        <f t="shared" ca="1" si="1"/>
        <v>34.818616249999998</v>
      </c>
      <c r="J8" s="17">
        <f t="shared" ca="1" si="2"/>
        <v>25.496570349999999</v>
      </c>
      <c r="K8" s="17">
        <f t="shared" si="3"/>
        <v>2.1389528365229999</v>
      </c>
    </row>
    <row r="9" spans="1:11">
      <c r="B9" s="13">
        <v>4</v>
      </c>
      <c r="C9" s="14" t="s">
        <v>16</v>
      </c>
      <c r="D9" s="15">
        <v>-1.9893289999999999</v>
      </c>
      <c r="E9" s="15">
        <v>20.305202999999999</v>
      </c>
      <c r="F9" s="15">
        <v>19.87</v>
      </c>
      <c r="G9" s="16">
        <v>-1.7171909999999999</v>
      </c>
      <c r="H9" s="16">
        <f t="shared" si="0"/>
        <v>12.363561200000001</v>
      </c>
      <c r="I9" s="17">
        <f t="shared" ca="1" si="1"/>
        <v>31.392382249999997</v>
      </c>
      <c r="J9" s="17">
        <f t="shared" ca="1" si="2"/>
        <v>27.290150350000001</v>
      </c>
      <c r="K9" s="17">
        <f t="shared" si="3"/>
        <v>-3.0516240158969996</v>
      </c>
    </row>
    <row r="10" spans="1:11">
      <c r="B10" s="13">
        <v>5</v>
      </c>
      <c r="C10" s="14" t="s">
        <v>17</v>
      </c>
      <c r="D10" s="15">
        <v>5.8539099999999999</v>
      </c>
      <c r="E10" s="15">
        <v>15.742150000000001</v>
      </c>
      <c r="F10" s="15">
        <v>14.103528000000001</v>
      </c>
      <c r="G10" s="16">
        <v>-1.7171909999999999</v>
      </c>
      <c r="H10" s="16">
        <f t="shared" si="0"/>
        <v>16.074990200000002</v>
      </c>
      <c r="I10" s="17">
        <f t="shared" ca="1" si="1"/>
        <v>30.0468595</v>
      </c>
      <c r="J10" s="17">
        <f t="shared" ca="1" si="2"/>
        <v>19.470304500000001</v>
      </c>
      <c r="K10" s="17">
        <f t="shared" si="3"/>
        <v>4.6232333970780006</v>
      </c>
    </row>
    <row r="11" spans="1:11">
      <c r="B11" s="13">
        <v>6</v>
      </c>
      <c r="C11" s="14" t="s">
        <v>18</v>
      </c>
      <c r="D11" s="15">
        <v>4.9421039999999996</v>
      </c>
      <c r="E11" s="15">
        <v>15.970825</v>
      </c>
      <c r="F11" s="15">
        <v>14.409646</v>
      </c>
      <c r="G11" s="16">
        <v>-1.7171909999999999</v>
      </c>
      <c r="H11" s="16">
        <f t="shared" si="0"/>
        <v>15.377101400000001</v>
      </c>
      <c r="I11" s="17">
        <f t="shared" ca="1" si="1"/>
        <v>29.612677750000003</v>
      </c>
      <c r="J11" s="17">
        <f t="shared" ca="1" si="2"/>
        <v>19.879326250000002</v>
      </c>
      <c r="K11" s="17">
        <f t="shared" si="3"/>
        <v>3.720145057771</v>
      </c>
    </row>
    <row r="12" spans="1:11">
      <c r="B12" s="13">
        <v>7</v>
      </c>
      <c r="C12" s="14" t="s">
        <v>19</v>
      </c>
      <c r="D12" s="15">
        <v>3.1576270000000002</v>
      </c>
      <c r="E12" s="15">
        <v>14.10059</v>
      </c>
      <c r="F12" s="15">
        <v>20.444991999999999</v>
      </c>
      <c r="G12" s="16">
        <v>-1.7171909999999999</v>
      </c>
      <c r="H12" s="16">
        <f t="shared" si="0"/>
        <v>15.258668799999999</v>
      </c>
      <c r="I12" s="17">
        <f t="shared" ca="1" si="1"/>
        <v>32.460870499999999</v>
      </c>
      <c r="J12" s="17">
        <f t="shared" ca="1" si="2"/>
        <v>25.073066499999999</v>
      </c>
      <c r="K12" s="17">
        <f t="shared" si="3"/>
        <v>2.0035635321820005</v>
      </c>
    </row>
    <row r="13" spans="1:11">
      <c r="B13" s="13">
        <v>8</v>
      </c>
      <c r="C13" s="14" t="s">
        <v>20</v>
      </c>
      <c r="D13" s="15">
        <v>3.9441709999999999</v>
      </c>
      <c r="E13" s="15">
        <v>14.10059</v>
      </c>
      <c r="F13" s="15">
        <v>11.871885000000001</v>
      </c>
      <c r="G13" s="16">
        <v>-1.7171909999999999</v>
      </c>
      <c r="H13" s="16">
        <f t="shared" si="0"/>
        <v>12.615970000000001</v>
      </c>
      <c r="I13" s="17">
        <f t="shared" ca="1" si="1"/>
        <v>24.674307500000005</v>
      </c>
      <c r="J13" s="17">
        <f t="shared" ca="1" si="2"/>
        <v>16.499959500000003</v>
      </c>
      <c r="K13" s="17">
        <f t="shared" si="3"/>
        <v>2.6503573149750004</v>
      </c>
    </row>
    <row r="14" spans="1:11">
      <c r="B14" s="13">
        <v>9</v>
      </c>
      <c r="C14" s="14" t="s">
        <v>21</v>
      </c>
      <c r="D14" s="15">
        <v>2.474974</v>
      </c>
      <c r="E14" s="15">
        <v>13.819136</v>
      </c>
      <c r="F14" s="15">
        <v>11.646784</v>
      </c>
      <c r="G14" s="16">
        <v>-1.7171909999999999</v>
      </c>
      <c r="H14" s="16">
        <f t="shared" si="0"/>
        <v>10.944151000000002</v>
      </c>
      <c r="I14" s="17">
        <f t="shared" ca="1" si="1"/>
        <v>22.768919</v>
      </c>
      <c r="J14" s="17">
        <f t="shared" ca="1" si="2"/>
        <v>16.148204200000002</v>
      </c>
      <c r="K14" s="17">
        <f t="shared" si="3"/>
        <v>1.17290296192</v>
      </c>
    </row>
    <row r="15" spans="1:11">
      <c r="B15" s="13">
        <v>10</v>
      </c>
      <c r="C15" s="14" t="s">
        <v>22</v>
      </c>
      <c r="D15" s="15">
        <v>2.7079580000000001</v>
      </c>
      <c r="E15" s="15">
        <v>13.364267999999999</v>
      </c>
      <c r="F15" s="15">
        <v>11.382199</v>
      </c>
      <c r="G15" s="16">
        <v>-1.7171909999999999</v>
      </c>
      <c r="H15" s="16">
        <f t="shared" si="0"/>
        <v>10.8893538</v>
      </c>
      <c r="I15" s="17">
        <f t="shared" ca="1" si="1"/>
        <v>22.396166999999998</v>
      </c>
      <c r="J15" s="17">
        <f t="shared" ca="1" si="2"/>
        <v>15.678928599999999</v>
      </c>
      <c r="K15" s="17">
        <f t="shared" si="3"/>
        <v>1.3941591585670003</v>
      </c>
    </row>
    <row r="16" spans="1:11">
      <c r="B16" s="13">
        <v>11</v>
      </c>
      <c r="C16" s="14" t="s">
        <v>23</v>
      </c>
      <c r="D16" s="15">
        <v>2.4081830000000002</v>
      </c>
      <c r="E16" s="15">
        <v>13.364267999999999</v>
      </c>
      <c r="F16" s="15">
        <v>5.3027620000000004</v>
      </c>
      <c r="G16" s="16">
        <v>-1.7171909999999999</v>
      </c>
      <c r="H16" s="16">
        <f t="shared" si="0"/>
        <v>8.1578040000000023</v>
      </c>
      <c r="I16" s="17">
        <f t="shared" ca="1" si="1"/>
        <v>16.016955000000003</v>
      </c>
      <c r="J16" s="17">
        <f t="shared" ca="1" si="2"/>
        <v>9.5994916000000003</v>
      </c>
      <c r="K16" s="17">
        <f t="shared" si="3"/>
        <v>0.99528325603000023</v>
      </c>
    </row>
    <row r="17" spans="2:11">
      <c r="B17" s="13">
        <v>12</v>
      </c>
      <c r="C17" s="14" t="s">
        <v>24</v>
      </c>
      <c r="D17" s="15">
        <v>1.6366959999999999</v>
      </c>
      <c r="E17" s="15">
        <v>8.6899859999999993</v>
      </c>
      <c r="F17" s="15">
        <v>6.6070140000000004</v>
      </c>
      <c r="G17" s="16">
        <v>-1.7171909999999999</v>
      </c>
      <c r="H17" s="16">
        <f t="shared" si="0"/>
        <v>6.0383050000000003</v>
      </c>
      <c r="I17" s="17">
        <f t="shared" ca="1" si="1"/>
        <v>13.0440085</v>
      </c>
      <c r="J17" s="17">
        <f t="shared" ca="1" si="2"/>
        <v>8.8003166999999998</v>
      </c>
      <c r="K17" s="17">
        <f t="shared" si="3"/>
        <v>0.16886139699999991</v>
      </c>
    </row>
    <row r="18" spans="2:11">
      <c r="B18" s="13">
        <v>13</v>
      </c>
      <c r="C18" s="14" t="s">
        <v>25</v>
      </c>
      <c r="D18" s="15">
        <v>3.3198599999999998</v>
      </c>
      <c r="E18" s="15">
        <v>6.0796229999999998</v>
      </c>
      <c r="F18" s="15">
        <v>3.8526379999999998</v>
      </c>
      <c r="G18" s="16">
        <v>-1.7171909999999999</v>
      </c>
      <c r="H18" s="16">
        <f t="shared" si="0"/>
        <v>5.5755734000000006</v>
      </c>
      <c r="I18" s="17">
        <f t="shared" ca="1" si="1"/>
        <v>10.01502425</v>
      </c>
      <c r="J18" s="17">
        <f t="shared" ca="1" si="2"/>
        <v>4.8712773499999997</v>
      </c>
      <c r="K18" s="17">
        <f t="shared" si="3"/>
        <v>1.7645747865609998</v>
      </c>
    </row>
    <row r="19" spans="2:11">
      <c r="B19" s="13">
        <v>14</v>
      </c>
      <c r="C19" s="14" t="s">
        <v>26</v>
      </c>
      <c r="D19" s="15">
        <v>1.255369</v>
      </c>
      <c r="E19" s="15">
        <v>6.0796229999999998</v>
      </c>
      <c r="F19" s="15">
        <v>1.383497</v>
      </c>
      <c r="G19" s="16">
        <v>-1.7171909999999999</v>
      </c>
      <c r="H19" s="16">
        <f t="shared" si="0"/>
        <v>2.5234260000000006</v>
      </c>
      <c r="I19" s="17">
        <f t="shared" ca="1" si="1"/>
        <v>5.4813922500000007</v>
      </c>
      <c r="J19" s="17">
        <f t="shared" ca="1" si="2"/>
        <v>2.4021363500000001</v>
      </c>
      <c r="K19" s="17">
        <f t="shared" si="3"/>
        <v>-0.34016568087999999</v>
      </c>
    </row>
    <row r="20" spans="2:11">
      <c r="B20" s="13">
        <v>15</v>
      </c>
      <c r="C20" s="14" t="s">
        <v>27</v>
      </c>
      <c r="D20" s="15">
        <v>4.19604</v>
      </c>
      <c r="E20" s="15">
        <v>2.0391659999999998</v>
      </c>
      <c r="F20" s="15">
        <v>0.34171699999999999</v>
      </c>
      <c r="G20" s="16">
        <v>-1.7171909999999999</v>
      </c>
      <c r="H20" s="16">
        <f t="shared" si="0"/>
        <v>3.4312022000000004</v>
      </c>
      <c r="I20" s="17">
        <f t="shared" ca="1" si="1"/>
        <v>4.3499404999999998</v>
      </c>
      <c r="J20" s="17">
        <f t="shared" ca="1" si="2"/>
        <v>-0.4578492999999999</v>
      </c>
      <c r="K20" s="17">
        <f t="shared" si="3"/>
        <v>2.5176597737830004</v>
      </c>
    </row>
    <row r="21" spans="2:11">
      <c r="B21" s="13">
        <v>16</v>
      </c>
      <c r="C21" s="14" t="s">
        <v>28</v>
      </c>
      <c r="D21" s="15">
        <v>2.9960339999999999</v>
      </c>
      <c r="E21" s="15">
        <v>0.46867999999999999</v>
      </c>
      <c r="F21" s="15">
        <v>0</v>
      </c>
      <c r="G21" s="16">
        <v>-1.7171909999999999</v>
      </c>
      <c r="H21" s="16">
        <f t="shared" si="0"/>
        <v>1.466315</v>
      </c>
      <c r="I21" s="17">
        <f t="shared" ca="1" si="1"/>
        <v>1.6303530000000002</v>
      </c>
      <c r="J21" s="17">
        <f t="shared" ca="1" si="2"/>
        <v>-1.5062849999999999</v>
      </c>
      <c r="K21" s="17">
        <f t="shared" si="3"/>
        <v>1.2864829526799999</v>
      </c>
    </row>
    <row r="22" spans="2:11">
      <c r="B22" s="13">
        <v>17</v>
      </c>
      <c r="C22" s="14" t="s">
        <v>29</v>
      </c>
      <c r="D22" s="15">
        <v>1.263625</v>
      </c>
      <c r="E22" s="15">
        <v>2.4641449999999998</v>
      </c>
      <c r="F22" s="15">
        <v>0</v>
      </c>
      <c r="G22" s="16">
        <v>-1.7171909999999999</v>
      </c>
      <c r="H22" s="16">
        <f t="shared" si="0"/>
        <v>0.53209200000000023</v>
      </c>
      <c r="I22" s="17">
        <f t="shared" ca="1" si="1"/>
        <v>1.3945427500000001</v>
      </c>
      <c r="J22" s="17">
        <f t="shared" ca="1" si="2"/>
        <v>-0.60832574999999989</v>
      </c>
      <c r="K22" s="17">
        <f t="shared" si="3"/>
        <v>-0.41339797235499987</v>
      </c>
    </row>
    <row r="23" spans="2:11">
      <c r="B23" s="13">
        <v>18</v>
      </c>
      <c r="C23" s="14" t="s">
        <v>30</v>
      </c>
      <c r="D23" s="15">
        <v>1.2918750000000001</v>
      </c>
      <c r="E23" s="15">
        <v>4.2069720000000004</v>
      </c>
      <c r="F23" s="15">
        <v>0</v>
      </c>
      <c r="G23" s="16">
        <v>-1.7171909999999999</v>
      </c>
      <c r="H23" s="16">
        <f t="shared" si="0"/>
        <v>1.2574728000000002</v>
      </c>
      <c r="I23" s="17">
        <f t="shared" ca="1" si="1"/>
        <v>2.7299130000000007</v>
      </c>
      <c r="J23" s="17">
        <f t="shared" ca="1" si="2"/>
        <v>0.17594640000000039</v>
      </c>
      <c r="K23" s="17">
        <f t="shared" si="3"/>
        <v>-0.35673814942799975</v>
      </c>
    </row>
    <row r="24" spans="2:11">
      <c r="B24" s="13">
        <v>19</v>
      </c>
      <c r="C24" s="14" t="s">
        <v>31</v>
      </c>
      <c r="D24" s="15">
        <v>4.7616250000000004</v>
      </c>
      <c r="E24" s="15">
        <v>0.61407500000000004</v>
      </c>
      <c r="F24" s="15">
        <v>0</v>
      </c>
      <c r="G24" s="16">
        <v>-1.7171909999999999</v>
      </c>
      <c r="H24" s="16">
        <f t="shared" si="0"/>
        <v>3.290064000000001</v>
      </c>
      <c r="I24" s="17">
        <f t="shared" ca="1" si="1"/>
        <v>3.5049902500000005</v>
      </c>
      <c r="J24" s="17">
        <f t="shared" ca="1" si="2"/>
        <v>-1.4408572499999999</v>
      </c>
      <c r="K24" s="17">
        <f t="shared" si="3"/>
        <v>3.054444036575001</v>
      </c>
    </row>
    <row r="25" spans="2:11">
      <c r="B25" s="13">
        <v>20</v>
      </c>
      <c r="C25" s="14" t="s">
        <v>32</v>
      </c>
      <c r="D25" s="15">
        <v>8.2457360000000008</v>
      </c>
      <c r="E25" s="15">
        <v>-8.3080400000000001</v>
      </c>
      <c r="F25" s="15">
        <v>0</v>
      </c>
      <c r="G25" s="16">
        <v>-1.7171909999999999</v>
      </c>
      <c r="H25" s="16">
        <f t="shared" si="0"/>
        <v>3.2053290000000008</v>
      </c>
      <c r="I25" s="17">
        <f t="shared" ca="1" si="1"/>
        <v>0.29751500000000042</v>
      </c>
      <c r="J25" s="17">
        <f t="shared" ca="1" si="2"/>
        <v>-5.4558090000000004</v>
      </c>
      <c r="K25" s="17">
        <f t="shared" si="3"/>
        <v>6.3931156399600013</v>
      </c>
    </row>
    <row r="26" spans="2:11">
      <c r="B26" s="13">
        <v>21</v>
      </c>
      <c r="C26" s="14" t="s">
        <v>33</v>
      </c>
      <c r="D26" s="15">
        <v>3.9455100000000001</v>
      </c>
      <c r="E26" s="15">
        <v>-8.5268689999999996</v>
      </c>
      <c r="F26" s="15">
        <v>0</v>
      </c>
      <c r="G26" s="16">
        <v>-1.7171909999999999</v>
      </c>
      <c r="H26" s="16">
        <f t="shared" si="0"/>
        <v>-1.1824285999999999</v>
      </c>
      <c r="I26" s="17">
        <f t="shared" ca="1" si="1"/>
        <v>-4.1668327500000002</v>
      </c>
      <c r="J26" s="17">
        <f t="shared" ca="1" si="2"/>
        <v>-5.5542820499999994</v>
      </c>
      <c r="K26" s="17">
        <f t="shared" si="3"/>
        <v>2.0893225084310005</v>
      </c>
    </row>
    <row r="27" spans="2:11">
      <c r="B27" s="13">
        <v>22</v>
      </c>
      <c r="C27" s="14" t="s">
        <v>34</v>
      </c>
      <c r="D27" s="15">
        <v>3.461436</v>
      </c>
      <c r="E27" s="15">
        <v>4.2757509999999996</v>
      </c>
      <c r="F27" s="15">
        <v>-10.960559</v>
      </c>
      <c r="G27" s="16">
        <v>-1.7171909999999999</v>
      </c>
      <c r="H27" s="16">
        <f t="shared" si="0"/>
        <v>-0.92967820000000034</v>
      </c>
      <c r="I27" s="17">
        <f t="shared" ca="1" si="1"/>
        <v>-6.0095007499999999</v>
      </c>
      <c r="J27" s="17">
        <f t="shared" ca="1" si="2"/>
        <v>-10.753662049999999</v>
      </c>
      <c r="K27" s="17">
        <f t="shared" si="3"/>
        <v>1.635275944792</v>
      </c>
    </row>
    <row r="28" spans="2:11">
      <c r="B28" s="13">
        <v>23</v>
      </c>
      <c r="C28" s="14" t="s">
        <v>35</v>
      </c>
      <c r="D28" s="15">
        <v>-3.4032049999999998</v>
      </c>
      <c r="E28" s="15">
        <v>4.2757509999999996</v>
      </c>
      <c r="F28" s="15">
        <v>-3.5485959999999999</v>
      </c>
      <c r="G28" s="16">
        <v>-1.7171909999999999</v>
      </c>
      <c r="H28" s="16">
        <f t="shared" si="0"/>
        <v>-4.8295339999999998</v>
      </c>
      <c r="I28" s="17">
        <f t="shared" ca="1" si="1"/>
        <v>-5.4621787499999996</v>
      </c>
      <c r="J28" s="17">
        <f t="shared" ca="1" si="2"/>
        <v>-3.3416990499999999</v>
      </c>
      <c r="K28" s="17">
        <f t="shared" si="3"/>
        <v>-5.1085426463449997</v>
      </c>
    </row>
    <row r="29" spans="2:11">
      <c r="B29" s="13">
        <v>24</v>
      </c>
      <c r="C29" s="14" t="s">
        <v>36</v>
      </c>
      <c r="D29" s="15">
        <v>-3.1488610000000001</v>
      </c>
      <c r="E29" s="15">
        <v>4.2757509999999996</v>
      </c>
      <c r="F29" s="15">
        <v>0</v>
      </c>
      <c r="G29" s="16">
        <v>-1.7171909999999999</v>
      </c>
      <c r="H29" s="16">
        <f t="shared" si="0"/>
        <v>-3.1557516000000003</v>
      </c>
      <c r="I29" s="17">
        <f t="shared" ca="1" si="1"/>
        <v>-1.6592387500000003</v>
      </c>
      <c r="J29" s="17">
        <f t="shared" ca="1" si="2"/>
        <v>0.20689694999999997</v>
      </c>
      <c r="K29" s="17">
        <f t="shared" si="3"/>
        <v>-4.7963529829490001</v>
      </c>
    </row>
    <row r="30" spans="2:11">
      <c r="B30" s="13">
        <v>25</v>
      </c>
      <c r="C30" s="14" t="s">
        <v>37</v>
      </c>
      <c r="D30" s="15">
        <v>-0.70369400000000004</v>
      </c>
      <c r="E30" s="15">
        <v>-2.203398</v>
      </c>
      <c r="F30" s="15">
        <v>0</v>
      </c>
      <c r="G30" s="16">
        <v>-1.7171909999999999</v>
      </c>
      <c r="H30" s="16">
        <f t="shared" si="0"/>
        <v>-3.3022441999999996</v>
      </c>
      <c r="I30" s="17">
        <f t="shared" ca="1" si="1"/>
        <v>-4.0734335000000002</v>
      </c>
      <c r="J30" s="17">
        <f t="shared" ca="1" si="2"/>
        <v>-2.7087200999999999</v>
      </c>
      <c r="K30" s="17">
        <f t="shared" si="3"/>
        <v>-2.456802590798</v>
      </c>
    </row>
    <row r="31" spans="2:11">
      <c r="B31" s="13">
        <v>26</v>
      </c>
      <c r="C31" s="14" t="s">
        <v>38</v>
      </c>
      <c r="D31" s="15">
        <v>-1.11608</v>
      </c>
      <c r="E31" s="15">
        <v>-4.720326</v>
      </c>
      <c r="F31" s="15">
        <v>0</v>
      </c>
      <c r="G31" s="16">
        <v>-1.7171909999999999</v>
      </c>
      <c r="H31" s="16">
        <f t="shared" si="0"/>
        <v>-4.7214013999999995</v>
      </c>
      <c r="I31" s="17">
        <f t="shared" ca="1" si="1"/>
        <v>-6.3735154999999999</v>
      </c>
      <c r="J31" s="17">
        <f t="shared" ca="1" si="2"/>
        <v>-3.8413377000000004</v>
      </c>
      <c r="K31" s="17">
        <f t="shared" si="3"/>
        <v>-2.9102170341260001</v>
      </c>
    </row>
    <row r="32" spans="2:11" ht="15" thickBot="1">
      <c r="B32" s="18">
        <v>27</v>
      </c>
      <c r="C32" s="19" t="s">
        <v>39</v>
      </c>
      <c r="D32" s="20">
        <v>-0.429421</v>
      </c>
      <c r="E32" s="20">
        <v>-9.7793500000000009</v>
      </c>
      <c r="F32" s="20">
        <v>0</v>
      </c>
      <c r="G32" s="21">
        <v>-1.7171909999999999</v>
      </c>
      <c r="H32" s="21">
        <f t="shared" si="0"/>
        <v>-6.0583520000000002</v>
      </c>
      <c r="I32" s="22">
        <f t="shared" ca="1" si="1"/>
        <v>-9.4811245</v>
      </c>
      <c r="J32" s="22">
        <f t="shared" ca="1" si="2"/>
        <v>-6.1178984999999999</v>
      </c>
      <c r="K32" s="22">
        <f t="shared" si="3"/>
        <v>-2.3060251843500001</v>
      </c>
    </row>
    <row r="33" spans="1:11" ht="15" thickBot="1"/>
    <row r="34" spans="1:11" ht="15" thickBot="1">
      <c r="A34" s="1" t="s">
        <v>40</v>
      </c>
    </row>
    <row r="35" spans="1:11" ht="15" thickBot="1">
      <c r="B35" s="1" t="s">
        <v>1</v>
      </c>
      <c r="C35" s="1"/>
      <c r="D35" s="2"/>
      <c r="E35" s="3"/>
      <c r="H35" s="25" t="s">
        <v>2</v>
      </c>
      <c r="I35" s="26"/>
      <c r="J35" s="26"/>
      <c r="K35" s="27"/>
    </row>
    <row r="36" spans="1:11">
      <c r="B36" s="28" t="s">
        <v>3</v>
      </c>
      <c r="C36" s="31" t="s">
        <v>4</v>
      </c>
      <c r="D36" s="34" t="s">
        <v>5</v>
      </c>
      <c r="E36" s="34" t="s">
        <v>6</v>
      </c>
      <c r="F36" s="34" t="s">
        <v>7</v>
      </c>
      <c r="G36" s="34" t="s">
        <v>8</v>
      </c>
      <c r="H36" s="4">
        <v>0.4</v>
      </c>
      <c r="I36" s="4">
        <v>0.75</v>
      </c>
      <c r="J36" s="4">
        <v>0.45</v>
      </c>
      <c r="K36" s="23">
        <v>0</v>
      </c>
    </row>
    <row r="37" spans="1:11">
      <c r="B37" s="29"/>
      <c r="C37" s="32"/>
      <c r="D37" s="35"/>
      <c r="E37" s="35"/>
      <c r="F37" s="35"/>
      <c r="G37" s="35"/>
      <c r="H37" s="5" t="s">
        <v>9</v>
      </c>
      <c r="I37" s="5" t="s">
        <v>9</v>
      </c>
      <c r="J37" s="5"/>
      <c r="K37" s="5" t="s">
        <v>9</v>
      </c>
    </row>
    <row r="38" spans="1:11" ht="15" thickBot="1">
      <c r="B38" s="30"/>
      <c r="C38" s="33"/>
      <c r="D38" s="36"/>
      <c r="E38" s="36"/>
      <c r="F38" s="36"/>
      <c r="G38" s="36"/>
      <c r="H38" s="6" t="s">
        <v>10</v>
      </c>
      <c r="I38" s="6" t="s">
        <v>11</v>
      </c>
      <c r="J38" s="7" t="s">
        <v>12</v>
      </c>
      <c r="K38" s="6" t="s">
        <v>10</v>
      </c>
    </row>
    <row r="39" spans="1:11">
      <c r="B39" s="8">
        <v>1</v>
      </c>
      <c r="C39" s="9" t="s">
        <v>13</v>
      </c>
      <c r="D39" s="10">
        <v>2.99613</v>
      </c>
      <c r="E39" s="10">
        <v>20.547336999999999</v>
      </c>
      <c r="F39" s="10">
        <v>18.248646000000001</v>
      </c>
      <c r="G39" s="11">
        <v>-1.6770449999999999</v>
      </c>
      <c r="H39" s="11">
        <f>D39+$H$36*(E39+F39)+G39</f>
        <v>16.8374782</v>
      </c>
      <c r="I39" s="12">
        <f>D39+E39*$I$36+F39+G39</f>
        <v>34.978233750000001</v>
      </c>
      <c r="J39" s="12">
        <f>E39*$J$36+F39+G39</f>
        <v>25.817902650000001</v>
      </c>
      <c r="K39" s="12">
        <f>D39+$K$36*(E39+F39)+G39</f>
        <v>1.3190850000000001</v>
      </c>
    </row>
    <row r="40" spans="1:11">
      <c r="B40" s="13">
        <v>2</v>
      </c>
      <c r="C40" s="14" t="s">
        <v>14</v>
      </c>
      <c r="D40" s="15">
        <v>4.1343300000000003</v>
      </c>
      <c r="E40" s="15">
        <v>11.778568999999999</v>
      </c>
      <c r="F40" s="15">
        <v>18.248646000000001</v>
      </c>
      <c r="G40" s="16">
        <v>-1.6770449999999999</v>
      </c>
      <c r="H40" s="16">
        <f t="shared" ref="H40:H65" si="4">D40+$H$36*(E40+F40)+G40</f>
        <v>14.468170999999998</v>
      </c>
      <c r="I40" s="17">
        <f t="shared" ref="I40:I65" si="5">D40+E40*$I$36+F40+G40</f>
        <v>29.539857750000003</v>
      </c>
      <c r="J40" s="17">
        <f t="shared" ref="J40:J65" si="6">E40*$J$36+F40+G40</f>
        <v>21.871957049999999</v>
      </c>
      <c r="K40" s="17">
        <f t="shared" ref="K40:K65" si="7">D40+$K$36*(E40+F40)+G40</f>
        <v>2.4572850000000006</v>
      </c>
    </row>
    <row r="41" spans="1:11">
      <c r="B41" s="13">
        <v>3</v>
      </c>
      <c r="C41" s="14" t="s">
        <v>15</v>
      </c>
      <c r="D41" s="15">
        <v>3.2304849999999998</v>
      </c>
      <c r="E41" s="15">
        <v>20.305202999999999</v>
      </c>
      <c r="F41" s="15">
        <v>18.076419999999999</v>
      </c>
      <c r="G41" s="16">
        <v>-1.6770449999999999</v>
      </c>
      <c r="H41" s="16">
        <f t="shared" si="4"/>
        <v>16.9060892</v>
      </c>
      <c r="I41" s="17">
        <f t="shared" si="5"/>
        <v>34.858762249999998</v>
      </c>
      <c r="J41" s="17">
        <f t="shared" si="6"/>
        <v>25.536716349999999</v>
      </c>
      <c r="K41" s="17">
        <f t="shared" si="7"/>
        <v>1.5534399999999999</v>
      </c>
    </row>
    <row r="42" spans="1:11">
      <c r="B42" s="13">
        <v>4</v>
      </c>
      <c r="C42" s="14" t="s">
        <v>16</v>
      </c>
      <c r="D42" s="15">
        <v>-1.9893289999999999</v>
      </c>
      <c r="E42" s="15">
        <v>20.305202999999999</v>
      </c>
      <c r="F42" s="15">
        <v>19.87</v>
      </c>
      <c r="G42" s="16">
        <v>-1.6770449999999999</v>
      </c>
      <c r="H42" s="16">
        <f t="shared" si="4"/>
        <v>12.403707200000001</v>
      </c>
      <c r="I42" s="17">
        <f t="shared" si="5"/>
        <v>31.432528249999997</v>
      </c>
      <c r="J42" s="17">
        <f t="shared" si="6"/>
        <v>27.330296350000001</v>
      </c>
      <c r="K42" s="17">
        <f t="shared" si="7"/>
        <v>-3.6663739999999998</v>
      </c>
    </row>
    <row r="43" spans="1:11">
      <c r="B43" s="13">
        <v>5</v>
      </c>
      <c r="C43" s="14" t="s">
        <v>17</v>
      </c>
      <c r="D43" s="15">
        <v>5.8539099999999999</v>
      </c>
      <c r="E43" s="15">
        <v>15.742150000000001</v>
      </c>
      <c r="F43" s="15">
        <v>14.103528000000001</v>
      </c>
      <c r="G43" s="16">
        <v>-1.6770449999999999</v>
      </c>
      <c r="H43" s="16">
        <f t="shared" si="4"/>
        <v>16.115136200000002</v>
      </c>
      <c r="I43" s="17">
        <f t="shared" si="5"/>
        <v>30.0870055</v>
      </c>
      <c r="J43" s="17">
        <f t="shared" si="6"/>
        <v>19.510450500000001</v>
      </c>
      <c r="K43" s="17">
        <f t="shared" si="7"/>
        <v>4.1768650000000003</v>
      </c>
    </row>
    <row r="44" spans="1:11">
      <c r="B44" s="13">
        <v>6</v>
      </c>
      <c r="C44" s="14" t="s">
        <v>18</v>
      </c>
      <c r="D44" s="15">
        <v>4.9421039999999996</v>
      </c>
      <c r="E44" s="15">
        <v>15.970825</v>
      </c>
      <c r="F44" s="15">
        <v>14.409646</v>
      </c>
      <c r="G44" s="16">
        <v>-1.6770449999999999</v>
      </c>
      <c r="H44" s="16">
        <f t="shared" si="4"/>
        <v>15.417247400000001</v>
      </c>
      <c r="I44" s="17">
        <f t="shared" si="5"/>
        <v>29.652823750000003</v>
      </c>
      <c r="J44" s="17">
        <f t="shared" si="6"/>
        <v>19.919472250000002</v>
      </c>
      <c r="K44" s="17">
        <f t="shared" si="7"/>
        <v>3.2650589999999999</v>
      </c>
    </row>
    <row r="45" spans="1:11">
      <c r="B45" s="13">
        <v>7</v>
      </c>
      <c r="C45" s="14" t="s">
        <v>19</v>
      </c>
      <c r="D45" s="15">
        <v>3.1576270000000002</v>
      </c>
      <c r="E45" s="15">
        <v>14.10059</v>
      </c>
      <c r="F45" s="15">
        <v>20.444991999999999</v>
      </c>
      <c r="G45" s="16">
        <v>-1.6770449999999999</v>
      </c>
      <c r="H45" s="16">
        <f t="shared" si="4"/>
        <v>15.298814799999999</v>
      </c>
      <c r="I45" s="17">
        <f t="shared" si="5"/>
        <v>32.501016499999999</v>
      </c>
      <c r="J45" s="17">
        <f t="shared" si="6"/>
        <v>25.113212499999999</v>
      </c>
      <c r="K45" s="17">
        <f t="shared" si="7"/>
        <v>1.4805820000000003</v>
      </c>
    </row>
    <row r="46" spans="1:11">
      <c r="B46" s="13">
        <v>8</v>
      </c>
      <c r="C46" s="14" t="s">
        <v>20</v>
      </c>
      <c r="D46" s="15">
        <v>3.9441709999999999</v>
      </c>
      <c r="E46" s="15">
        <v>14.10059</v>
      </c>
      <c r="F46" s="15">
        <v>11.871885000000001</v>
      </c>
      <c r="G46" s="16">
        <v>-1.6770449999999999</v>
      </c>
      <c r="H46" s="16">
        <f t="shared" si="4"/>
        <v>12.656116000000001</v>
      </c>
      <c r="I46" s="17">
        <f t="shared" si="5"/>
        <v>24.714453500000005</v>
      </c>
      <c r="J46" s="17">
        <f t="shared" si="6"/>
        <v>16.540105500000003</v>
      </c>
      <c r="K46" s="17">
        <f t="shared" si="7"/>
        <v>2.2671260000000002</v>
      </c>
    </row>
    <row r="47" spans="1:11">
      <c r="B47" s="13">
        <v>9</v>
      </c>
      <c r="C47" s="14" t="s">
        <v>21</v>
      </c>
      <c r="D47" s="15">
        <v>2.474974</v>
      </c>
      <c r="E47" s="15">
        <v>13.819136</v>
      </c>
      <c r="F47" s="15">
        <v>11.646784</v>
      </c>
      <c r="G47" s="16">
        <v>-1.6770449999999999</v>
      </c>
      <c r="H47" s="16">
        <f t="shared" si="4"/>
        <v>10.984297000000002</v>
      </c>
      <c r="I47" s="17">
        <f t="shared" si="5"/>
        <v>22.809065</v>
      </c>
      <c r="J47" s="17">
        <f t="shared" si="6"/>
        <v>16.188350200000002</v>
      </c>
      <c r="K47" s="17">
        <f t="shared" si="7"/>
        <v>0.79792900000000011</v>
      </c>
    </row>
    <row r="48" spans="1:11">
      <c r="B48" s="13">
        <v>10</v>
      </c>
      <c r="C48" s="14" t="s">
        <v>22</v>
      </c>
      <c r="D48" s="15">
        <v>2.7079580000000001</v>
      </c>
      <c r="E48" s="15">
        <v>13.364267999999999</v>
      </c>
      <c r="F48" s="15">
        <v>11.382199</v>
      </c>
      <c r="G48" s="16">
        <v>-1.6770449999999999</v>
      </c>
      <c r="H48" s="16">
        <f t="shared" si="4"/>
        <v>10.9294998</v>
      </c>
      <c r="I48" s="17">
        <f t="shared" si="5"/>
        <v>22.436312999999998</v>
      </c>
      <c r="J48" s="17">
        <f t="shared" si="6"/>
        <v>15.719074599999999</v>
      </c>
      <c r="K48" s="17">
        <f t="shared" si="7"/>
        <v>1.0309130000000002</v>
      </c>
    </row>
    <row r="49" spans="2:11">
      <c r="B49" s="13">
        <v>11</v>
      </c>
      <c r="C49" s="14" t="s">
        <v>23</v>
      </c>
      <c r="D49" s="15">
        <v>2.4081830000000002</v>
      </c>
      <c r="E49" s="15">
        <v>13.364267999999999</v>
      </c>
      <c r="F49" s="15">
        <v>5.3027620000000004</v>
      </c>
      <c r="G49" s="16">
        <v>-1.6770449999999999</v>
      </c>
      <c r="H49" s="16">
        <f t="shared" si="4"/>
        <v>8.1979500000000023</v>
      </c>
      <c r="I49" s="17">
        <f t="shared" si="5"/>
        <v>16.057101000000003</v>
      </c>
      <c r="J49" s="17">
        <f t="shared" si="6"/>
        <v>9.6396376000000004</v>
      </c>
      <c r="K49" s="17">
        <f t="shared" si="7"/>
        <v>0.73113800000000029</v>
      </c>
    </row>
    <row r="50" spans="2:11">
      <c r="B50" s="13">
        <v>12</v>
      </c>
      <c r="C50" s="14" t="s">
        <v>24</v>
      </c>
      <c r="D50" s="15">
        <v>1.6366959999999999</v>
      </c>
      <c r="E50" s="15">
        <v>8.6899859999999993</v>
      </c>
      <c r="F50" s="15">
        <v>6.6070140000000004</v>
      </c>
      <c r="G50" s="16">
        <v>-1.6770449999999999</v>
      </c>
      <c r="H50" s="16">
        <f t="shared" si="4"/>
        <v>6.0784510000000003</v>
      </c>
      <c r="I50" s="17">
        <f t="shared" si="5"/>
        <v>13.0841545</v>
      </c>
      <c r="J50" s="17">
        <f t="shared" si="6"/>
        <v>8.8404626999999998</v>
      </c>
      <c r="K50" s="17">
        <f t="shared" si="7"/>
        <v>-4.0348999999999968E-2</v>
      </c>
    </row>
    <row r="51" spans="2:11">
      <c r="B51" s="13">
        <v>13</v>
      </c>
      <c r="C51" s="14" t="s">
        <v>25</v>
      </c>
      <c r="D51" s="15">
        <v>3.3198599999999998</v>
      </c>
      <c r="E51" s="15">
        <v>6.0796229999999998</v>
      </c>
      <c r="F51" s="15">
        <v>3.8526379999999998</v>
      </c>
      <c r="G51" s="16">
        <v>-1.6770449999999999</v>
      </c>
      <c r="H51" s="16">
        <f t="shared" si="4"/>
        <v>5.6157194000000006</v>
      </c>
      <c r="I51" s="17">
        <f t="shared" si="5"/>
        <v>10.05517025</v>
      </c>
      <c r="J51" s="17">
        <f t="shared" si="6"/>
        <v>4.9114233499999997</v>
      </c>
      <c r="K51" s="17">
        <f t="shared" si="7"/>
        <v>1.6428149999999999</v>
      </c>
    </row>
    <row r="52" spans="2:11">
      <c r="B52" s="13">
        <v>14</v>
      </c>
      <c r="C52" s="14" t="s">
        <v>26</v>
      </c>
      <c r="D52" s="15">
        <v>1.255369</v>
      </c>
      <c r="E52" s="15">
        <v>6.0796229999999998</v>
      </c>
      <c r="F52" s="15">
        <v>1.383497</v>
      </c>
      <c r="G52" s="16">
        <v>-1.6770449999999999</v>
      </c>
      <c r="H52" s="16">
        <f t="shared" si="4"/>
        <v>2.5635720000000006</v>
      </c>
      <c r="I52" s="17">
        <f t="shared" si="5"/>
        <v>5.5215382500000008</v>
      </c>
      <c r="J52" s="17">
        <f t="shared" si="6"/>
        <v>2.4422823500000002</v>
      </c>
      <c r="K52" s="17">
        <f t="shared" si="7"/>
        <v>-0.42167599999999994</v>
      </c>
    </row>
    <row r="53" spans="2:11">
      <c r="B53" s="13">
        <v>15</v>
      </c>
      <c r="C53" s="14" t="s">
        <v>27</v>
      </c>
      <c r="D53" s="15">
        <v>4.19604</v>
      </c>
      <c r="E53" s="15">
        <v>2.0391659999999998</v>
      </c>
      <c r="F53" s="15">
        <v>0.34171699999999999</v>
      </c>
      <c r="G53" s="16">
        <v>-1.6770449999999999</v>
      </c>
      <c r="H53" s="16">
        <f t="shared" si="4"/>
        <v>3.4713482000000004</v>
      </c>
      <c r="I53" s="17">
        <f t="shared" si="5"/>
        <v>4.3900864999999998</v>
      </c>
      <c r="J53" s="17">
        <f t="shared" si="6"/>
        <v>-0.41770329999999989</v>
      </c>
      <c r="K53" s="17">
        <f t="shared" si="7"/>
        <v>2.5189950000000003</v>
      </c>
    </row>
    <row r="54" spans="2:11">
      <c r="B54" s="13">
        <v>16</v>
      </c>
      <c r="C54" s="14" t="s">
        <v>28</v>
      </c>
      <c r="D54" s="15">
        <v>2.9960339999999999</v>
      </c>
      <c r="E54" s="15">
        <v>0.46867999999999999</v>
      </c>
      <c r="F54" s="15">
        <v>0</v>
      </c>
      <c r="G54" s="16">
        <v>-1.6770449999999999</v>
      </c>
      <c r="H54" s="16">
        <f t="shared" si="4"/>
        <v>1.5064610000000001</v>
      </c>
      <c r="I54" s="17">
        <f t="shared" si="5"/>
        <v>1.6704990000000002</v>
      </c>
      <c r="J54" s="17">
        <f t="shared" si="6"/>
        <v>-1.4661389999999999</v>
      </c>
      <c r="K54" s="17">
        <f t="shared" si="7"/>
        <v>1.318989</v>
      </c>
    </row>
    <row r="55" spans="2:11">
      <c r="B55" s="13">
        <v>17</v>
      </c>
      <c r="C55" s="14" t="s">
        <v>29</v>
      </c>
      <c r="D55" s="15">
        <v>1.263625</v>
      </c>
      <c r="E55" s="15">
        <v>2.4641449999999998</v>
      </c>
      <c r="F55" s="15">
        <v>0</v>
      </c>
      <c r="G55" s="16">
        <v>-1.6770449999999999</v>
      </c>
      <c r="H55" s="16">
        <f t="shared" si="4"/>
        <v>0.57223800000000025</v>
      </c>
      <c r="I55" s="17">
        <f t="shared" si="5"/>
        <v>1.4346887500000001</v>
      </c>
      <c r="J55" s="17">
        <f t="shared" si="6"/>
        <v>-0.56817974999999987</v>
      </c>
      <c r="K55" s="17">
        <f t="shared" si="7"/>
        <v>-0.4134199999999999</v>
      </c>
    </row>
    <row r="56" spans="2:11">
      <c r="B56" s="13">
        <v>18</v>
      </c>
      <c r="C56" s="14" t="s">
        <v>30</v>
      </c>
      <c r="D56" s="15">
        <v>1.2918750000000001</v>
      </c>
      <c r="E56" s="15">
        <v>4.2069720000000004</v>
      </c>
      <c r="F56" s="15">
        <v>0</v>
      </c>
      <c r="G56" s="16">
        <v>-1.6770449999999999</v>
      </c>
      <c r="H56" s="16">
        <f t="shared" si="4"/>
        <v>1.2976188000000002</v>
      </c>
      <c r="I56" s="17">
        <f t="shared" si="5"/>
        <v>2.7700590000000007</v>
      </c>
      <c r="J56" s="17">
        <f t="shared" si="6"/>
        <v>0.21609240000000041</v>
      </c>
      <c r="K56" s="17">
        <f t="shared" si="7"/>
        <v>-0.38516999999999979</v>
      </c>
    </row>
    <row r="57" spans="2:11">
      <c r="B57" s="13">
        <v>19</v>
      </c>
      <c r="C57" s="14" t="s">
        <v>31</v>
      </c>
      <c r="D57" s="15">
        <v>4.7616250000000004</v>
      </c>
      <c r="E57" s="15">
        <v>0.61407500000000004</v>
      </c>
      <c r="F57" s="15">
        <v>0</v>
      </c>
      <c r="G57" s="16">
        <v>-1.6770449999999999</v>
      </c>
      <c r="H57" s="16">
        <f t="shared" si="4"/>
        <v>3.330210000000001</v>
      </c>
      <c r="I57" s="17">
        <f t="shared" si="5"/>
        <v>3.5451362500000005</v>
      </c>
      <c r="J57" s="17">
        <f t="shared" si="6"/>
        <v>-1.4007112499999999</v>
      </c>
      <c r="K57" s="17">
        <f t="shared" si="7"/>
        <v>3.0845800000000008</v>
      </c>
    </row>
    <row r="58" spans="2:11">
      <c r="B58" s="13">
        <v>20</v>
      </c>
      <c r="C58" s="14" t="s">
        <v>32</v>
      </c>
      <c r="D58" s="15">
        <v>8.2457360000000008</v>
      </c>
      <c r="E58" s="15">
        <v>-8.3080400000000001</v>
      </c>
      <c r="F58" s="15">
        <v>0</v>
      </c>
      <c r="G58" s="16">
        <v>-1.6770449999999999</v>
      </c>
      <c r="H58" s="16">
        <f t="shared" si="4"/>
        <v>3.2454750000000008</v>
      </c>
      <c r="I58" s="17">
        <f t="shared" si="5"/>
        <v>0.33766100000000043</v>
      </c>
      <c r="J58" s="17">
        <f t="shared" si="6"/>
        <v>-5.4156630000000003</v>
      </c>
      <c r="K58" s="17">
        <f t="shared" si="7"/>
        <v>6.5686910000000012</v>
      </c>
    </row>
    <row r="59" spans="2:11">
      <c r="B59" s="13">
        <v>21</v>
      </c>
      <c r="C59" s="14" t="s">
        <v>33</v>
      </c>
      <c r="D59" s="15">
        <v>3.9455100000000001</v>
      </c>
      <c r="E59" s="15">
        <v>-8.5268689999999996</v>
      </c>
      <c r="F59" s="15">
        <v>0</v>
      </c>
      <c r="G59" s="16">
        <v>-1.6770449999999999</v>
      </c>
      <c r="H59" s="16">
        <f t="shared" si="4"/>
        <v>-1.1422825999999999</v>
      </c>
      <c r="I59" s="17">
        <f t="shared" si="5"/>
        <v>-4.1266867500000002</v>
      </c>
      <c r="J59" s="17">
        <f t="shared" si="6"/>
        <v>-5.5141360499999994</v>
      </c>
      <c r="K59" s="17">
        <f t="shared" si="7"/>
        <v>2.268465</v>
      </c>
    </row>
    <row r="60" spans="2:11">
      <c r="B60" s="13">
        <v>22</v>
      </c>
      <c r="C60" s="14" t="s">
        <v>34</v>
      </c>
      <c r="D60" s="15">
        <v>3.461436</v>
      </c>
      <c r="E60" s="15">
        <v>4.2757509999999996</v>
      </c>
      <c r="F60" s="15">
        <v>-10.960559</v>
      </c>
      <c r="G60" s="16">
        <v>-1.6770449999999999</v>
      </c>
      <c r="H60" s="16">
        <f t="shared" si="4"/>
        <v>-0.88953220000000033</v>
      </c>
      <c r="I60" s="17">
        <f t="shared" si="5"/>
        <v>-5.9693547499999999</v>
      </c>
      <c r="J60" s="17">
        <f t="shared" si="6"/>
        <v>-10.713516049999999</v>
      </c>
      <c r="K60" s="17">
        <f t="shared" si="7"/>
        <v>1.7843910000000001</v>
      </c>
    </row>
    <row r="61" spans="2:11">
      <c r="B61" s="13">
        <v>23</v>
      </c>
      <c r="C61" s="14" t="s">
        <v>35</v>
      </c>
      <c r="D61" s="15">
        <v>-3.4032049999999998</v>
      </c>
      <c r="E61" s="15">
        <v>4.2757509999999996</v>
      </c>
      <c r="F61" s="15">
        <v>-3.5485959999999999</v>
      </c>
      <c r="G61" s="16">
        <v>-1.6770449999999999</v>
      </c>
      <c r="H61" s="16">
        <f t="shared" si="4"/>
        <v>-4.7893879999999998</v>
      </c>
      <c r="I61" s="17">
        <f t="shared" si="5"/>
        <v>-5.4220327499999996</v>
      </c>
      <c r="J61" s="17">
        <f t="shared" si="6"/>
        <v>-3.3015530499999999</v>
      </c>
      <c r="K61" s="17">
        <f t="shared" si="7"/>
        <v>-5.0802499999999995</v>
      </c>
    </row>
    <row r="62" spans="2:11">
      <c r="B62" s="13">
        <v>24</v>
      </c>
      <c r="C62" s="14" t="s">
        <v>36</v>
      </c>
      <c r="D62" s="15">
        <v>-3.1488610000000001</v>
      </c>
      <c r="E62" s="15">
        <v>4.2757509999999996</v>
      </c>
      <c r="F62" s="15">
        <v>0</v>
      </c>
      <c r="G62" s="16">
        <v>-1.6770449999999999</v>
      </c>
      <c r="H62" s="16">
        <f t="shared" si="4"/>
        <v>-3.1156056000000003</v>
      </c>
      <c r="I62" s="17">
        <f t="shared" si="5"/>
        <v>-1.6190927500000003</v>
      </c>
      <c r="J62" s="17">
        <f t="shared" si="6"/>
        <v>0.24704294999999998</v>
      </c>
      <c r="K62" s="17">
        <f t="shared" si="7"/>
        <v>-4.8259059999999998</v>
      </c>
    </row>
    <row r="63" spans="2:11">
      <c r="B63" s="13">
        <v>25</v>
      </c>
      <c r="C63" s="14" t="s">
        <v>37</v>
      </c>
      <c r="D63" s="15">
        <v>-0.70369400000000004</v>
      </c>
      <c r="E63" s="15">
        <v>-2.203398</v>
      </c>
      <c r="F63" s="15">
        <v>0</v>
      </c>
      <c r="G63" s="16">
        <v>-1.6770449999999999</v>
      </c>
      <c r="H63" s="16">
        <f t="shared" si="4"/>
        <v>-3.2620981999999996</v>
      </c>
      <c r="I63" s="17">
        <f t="shared" si="5"/>
        <v>-4.0332875000000001</v>
      </c>
      <c r="J63" s="17">
        <f t="shared" si="6"/>
        <v>-2.6685740999999998</v>
      </c>
      <c r="K63" s="17">
        <f t="shared" si="7"/>
        <v>-2.3807390000000002</v>
      </c>
    </row>
    <row r="64" spans="2:11">
      <c r="B64" s="13">
        <v>26</v>
      </c>
      <c r="C64" s="14" t="s">
        <v>38</v>
      </c>
      <c r="D64" s="15">
        <v>-1.11608</v>
      </c>
      <c r="E64" s="15">
        <v>-4.720326</v>
      </c>
      <c r="F64" s="15">
        <v>0</v>
      </c>
      <c r="G64" s="16">
        <v>-1.6770449999999999</v>
      </c>
      <c r="H64" s="16">
        <f t="shared" si="4"/>
        <v>-4.6812553999999995</v>
      </c>
      <c r="I64" s="17">
        <f t="shared" si="5"/>
        <v>-6.3333694999999999</v>
      </c>
      <c r="J64" s="17">
        <f t="shared" si="6"/>
        <v>-3.8011917000000004</v>
      </c>
      <c r="K64" s="17">
        <f t="shared" si="7"/>
        <v>-2.7931249999999999</v>
      </c>
    </row>
    <row r="65" spans="1:11" ht="15" thickBot="1">
      <c r="B65" s="18">
        <v>27</v>
      </c>
      <c r="C65" s="19" t="s">
        <v>39</v>
      </c>
      <c r="D65" s="20">
        <v>-0.429421</v>
      </c>
      <c r="E65" s="20">
        <v>-9.7793500000000009</v>
      </c>
      <c r="F65" s="20">
        <v>0</v>
      </c>
      <c r="G65" s="21">
        <v>-1.6770449999999999</v>
      </c>
      <c r="H65" s="21">
        <f t="shared" si="4"/>
        <v>-6.0182060000000002</v>
      </c>
      <c r="I65" s="22">
        <f t="shared" si="5"/>
        <v>-9.4409784999999999</v>
      </c>
      <c r="J65" s="22">
        <f t="shared" si="6"/>
        <v>-6.0777524999999999</v>
      </c>
      <c r="K65" s="22">
        <f t="shared" si="7"/>
        <v>-2.1064659999999997</v>
      </c>
    </row>
    <row r="66" spans="1:11" ht="15" thickBot="1"/>
    <row r="67" spans="1:11" ht="15" thickBot="1">
      <c r="A67" s="1" t="s">
        <v>41</v>
      </c>
    </row>
    <row r="68" spans="1:11" ht="15" thickBot="1">
      <c r="B68" s="1" t="s">
        <v>1</v>
      </c>
      <c r="C68" s="1"/>
      <c r="D68" s="2"/>
      <c r="E68" s="3"/>
      <c r="H68" s="25" t="s">
        <v>2</v>
      </c>
      <c r="I68" s="26"/>
      <c r="J68" s="26"/>
      <c r="K68" s="27"/>
    </row>
    <row r="69" spans="1:11">
      <c r="B69" s="28" t="s">
        <v>3</v>
      </c>
      <c r="C69" s="31" t="s">
        <v>4</v>
      </c>
      <c r="D69" s="34" t="s">
        <v>5</v>
      </c>
      <c r="E69" s="34" t="s">
        <v>6</v>
      </c>
      <c r="F69" s="34" t="s">
        <v>7</v>
      </c>
      <c r="G69" s="34" t="s">
        <v>8</v>
      </c>
      <c r="H69" s="4">
        <v>0.4</v>
      </c>
      <c r="I69" s="4">
        <v>0.75</v>
      </c>
      <c r="J69" s="4">
        <v>0.45</v>
      </c>
      <c r="K69" s="4" t="s">
        <v>42</v>
      </c>
    </row>
    <row r="70" spans="1:11">
      <c r="B70" s="29"/>
      <c r="C70" s="32"/>
      <c r="D70" s="35"/>
      <c r="E70" s="35"/>
      <c r="F70" s="35"/>
      <c r="G70" s="35"/>
      <c r="H70" s="5" t="s">
        <v>9</v>
      </c>
      <c r="I70" s="5" t="s">
        <v>9</v>
      </c>
      <c r="J70" s="5"/>
      <c r="K70" s="5" t="s">
        <v>9</v>
      </c>
    </row>
    <row r="71" spans="1:11" ht="15" thickBot="1">
      <c r="B71" s="30"/>
      <c r="C71" s="33"/>
      <c r="D71" s="36"/>
      <c r="E71" s="36"/>
      <c r="F71" s="36"/>
      <c r="G71" s="36"/>
      <c r="H71" s="6" t="s">
        <v>10</v>
      </c>
      <c r="I71" s="6" t="s">
        <v>11</v>
      </c>
      <c r="J71" s="7" t="s">
        <v>12</v>
      </c>
      <c r="K71" s="6" t="s">
        <v>10</v>
      </c>
    </row>
    <row r="72" spans="1:11">
      <c r="B72" s="8">
        <v>1</v>
      </c>
      <c r="C72" s="9" t="s">
        <v>13</v>
      </c>
      <c r="D72" s="10">
        <f t="shared" ref="D72:K81" si="8">D39-D6</f>
        <v>0</v>
      </c>
      <c r="E72" s="10">
        <f t="shared" si="8"/>
        <v>0</v>
      </c>
      <c r="F72" s="10">
        <f t="shared" si="8"/>
        <v>0</v>
      </c>
      <c r="G72" s="11">
        <f t="shared" si="8"/>
        <v>4.0146000000000015E-2</v>
      </c>
      <c r="H72" s="12">
        <f t="shared" si="8"/>
        <v>4.0146000000000015E-2</v>
      </c>
      <c r="I72" s="12">
        <f t="shared" si="8"/>
        <v>4.0146000000000015E-2</v>
      </c>
      <c r="J72" s="12">
        <f t="shared" si="8"/>
        <v>4.0146000000000015E-2</v>
      </c>
      <c r="K72" s="12">
        <f t="shared" si="8"/>
        <v>-0.5922673188830001</v>
      </c>
    </row>
    <row r="73" spans="1:11">
      <c r="B73" s="13">
        <v>2</v>
      </c>
      <c r="C73" s="14" t="s">
        <v>14</v>
      </c>
      <c r="D73" s="15">
        <f t="shared" si="8"/>
        <v>0</v>
      </c>
      <c r="E73" s="15">
        <f t="shared" si="8"/>
        <v>0</v>
      </c>
      <c r="F73" s="15">
        <f t="shared" si="8"/>
        <v>0</v>
      </c>
      <c r="G73" s="16">
        <f t="shared" si="8"/>
        <v>4.0146000000000015E-2</v>
      </c>
      <c r="H73" s="17">
        <f t="shared" si="8"/>
        <v>4.0146000000000015E-2</v>
      </c>
      <c r="I73" s="17">
        <f t="shared" ca="1" si="8"/>
        <v>4.0146000000000015E-2</v>
      </c>
      <c r="J73" s="17">
        <f t="shared" ca="1" si="8"/>
        <v>4.0146000000000015E-2</v>
      </c>
      <c r="K73" s="17">
        <f t="shared" si="8"/>
        <v>-0.44932763171499968</v>
      </c>
    </row>
    <row r="74" spans="1:11">
      <c r="B74" s="13">
        <v>3</v>
      </c>
      <c r="C74" s="14" t="s">
        <v>15</v>
      </c>
      <c r="D74" s="15">
        <f t="shared" si="8"/>
        <v>0</v>
      </c>
      <c r="E74" s="15">
        <f t="shared" si="8"/>
        <v>0</v>
      </c>
      <c r="F74" s="15">
        <f t="shared" si="8"/>
        <v>0</v>
      </c>
      <c r="G74" s="16">
        <f t="shared" si="8"/>
        <v>4.0146000000000015E-2</v>
      </c>
      <c r="H74" s="17">
        <f t="shared" si="8"/>
        <v>4.0146000000000015E-2</v>
      </c>
      <c r="I74" s="17">
        <f t="shared" ca="1" si="8"/>
        <v>4.0146000000000015E-2</v>
      </c>
      <c r="J74" s="17">
        <f t="shared" ca="1" si="8"/>
        <v>4.0146000000000015E-2</v>
      </c>
      <c r="K74" s="17">
        <f t="shared" si="8"/>
        <v>-0.58551283652300001</v>
      </c>
    </row>
    <row r="75" spans="1:11">
      <c r="B75" s="13">
        <v>4</v>
      </c>
      <c r="C75" s="14" t="s">
        <v>16</v>
      </c>
      <c r="D75" s="15">
        <f t="shared" si="8"/>
        <v>0</v>
      </c>
      <c r="E75" s="15">
        <f t="shared" si="8"/>
        <v>0</v>
      </c>
      <c r="F75" s="15">
        <f t="shared" si="8"/>
        <v>0</v>
      </c>
      <c r="G75" s="16">
        <f t="shared" si="8"/>
        <v>4.0146000000000015E-2</v>
      </c>
      <c r="H75" s="17">
        <f t="shared" si="8"/>
        <v>4.0146000000000015E-2</v>
      </c>
      <c r="I75" s="17">
        <f t="shared" ca="1" si="8"/>
        <v>4.0146000000000015E-2</v>
      </c>
      <c r="J75" s="17">
        <f t="shared" ca="1" si="8"/>
        <v>4.0146000000000015E-2</v>
      </c>
      <c r="K75" s="17">
        <f t="shared" si="8"/>
        <v>-0.61474998410300019</v>
      </c>
    </row>
    <row r="76" spans="1:11">
      <c r="B76" s="13">
        <v>5</v>
      </c>
      <c r="C76" s="14" t="s">
        <v>17</v>
      </c>
      <c r="D76" s="15">
        <f t="shared" si="8"/>
        <v>0</v>
      </c>
      <c r="E76" s="15">
        <f t="shared" si="8"/>
        <v>0</v>
      </c>
      <c r="F76" s="15">
        <f t="shared" si="8"/>
        <v>0</v>
      </c>
      <c r="G76" s="16">
        <f t="shared" si="8"/>
        <v>4.0146000000000015E-2</v>
      </c>
      <c r="H76" s="17">
        <f t="shared" si="8"/>
        <v>4.0146000000000015E-2</v>
      </c>
      <c r="I76" s="17">
        <f t="shared" ca="1" si="8"/>
        <v>4.0146000000000015E-2</v>
      </c>
      <c r="J76" s="17">
        <f t="shared" ca="1" si="8"/>
        <v>4.0146000000000015E-2</v>
      </c>
      <c r="K76" s="17">
        <f t="shared" si="8"/>
        <v>-0.44636839707800036</v>
      </c>
    </row>
    <row r="77" spans="1:11">
      <c r="B77" s="13">
        <v>6</v>
      </c>
      <c r="C77" s="14" t="s">
        <v>18</v>
      </c>
      <c r="D77" s="15">
        <f t="shared" si="8"/>
        <v>0</v>
      </c>
      <c r="E77" s="15">
        <f t="shared" si="8"/>
        <v>0</v>
      </c>
      <c r="F77" s="15">
        <f t="shared" si="8"/>
        <v>0</v>
      </c>
      <c r="G77" s="16">
        <f t="shared" si="8"/>
        <v>4.0146000000000015E-2</v>
      </c>
      <c r="H77" s="17">
        <f t="shared" si="8"/>
        <v>4.0146000000000015E-2</v>
      </c>
      <c r="I77" s="17">
        <f t="shared" ca="1" si="8"/>
        <v>4.0146000000000015E-2</v>
      </c>
      <c r="J77" s="17">
        <f t="shared" ca="1" si="8"/>
        <v>4.0146000000000015E-2</v>
      </c>
      <c r="K77" s="17">
        <f t="shared" si="8"/>
        <v>-0.45508605777100009</v>
      </c>
    </row>
    <row r="78" spans="1:11">
      <c r="B78" s="13">
        <v>7</v>
      </c>
      <c r="C78" s="14" t="s">
        <v>19</v>
      </c>
      <c r="D78" s="15">
        <f t="shared" si="8"/>
        <v>0</v>
      </c>
      <c r="E78" s="15">
        <f t="shared" si="8"/>
        <v>0</v>
      </c>
      <c r="F78" s="15">
        <f t="shared" si="8"/>
        <v>0</v>
      </c>
      <c r="G78" s="16">
        <f t="shared" si="8"/>
        <v>4.0146000000000015E-2</v>
      </c>
      <c r="H78" s="17">
        <f t="shared" si="8"/>
        <v>4.0146000000000015E-2</v>
      </c>
      <c r="I78" s="17">
        <f t="shared" ca="1" si="8"/>
        <v>4.0146000000000015E-2</v>
      </c>
      <c r="J78" s="17">
        <f t="shared" ca="1" si="8"/>
        <v>4.0146000000000015E-2</v>
      </c>
      <c r="K78" s="17">
        <f t="shared" si="8"/>
        <v>-0.52298153218200016</v>
      </c>
    </row>
    <row r="79" spans="1:11">
      <c r="B79" s="13">
        <v>8</v>
      </c>
      <c r="C79" s="14" t="s">
        <v>20</v>
      </c>
      <c r="D79" s="15">
        <f t="shared" si="8"/>
        <v>0</v>
      </c>
      <c r="E79" s="15">
        <f t="shared" si="8"/>
        <v>0</v>
      </c>
      <c r="F79" s="15">
        <f t="shared" si="8"/>
        <v>0</v>
      </c>
      <c r="G79" s="16">
        <f t="shared" si="8"/>
        <v>4.0146000000000015E-2</v>
      </c>
      <c r="H79" s="17">
        <f t="shared" si="8"/>
        <v>4.0146000000000015E-2</v>
      </c>
      <c r="I79" s="17">
        <f t="shared" ca="1" si="8"/>
        <v>4.0146000000000015E-2</v>
      </c>
      <c r="J79" s="17">
        <f t="shared" ca="1" si="8"/>
        <v>4.0146000000000015E-2</v>
      </c>
      <c r="K79" s="17">
        <f t="shared" si="8"/>
        <v>-0.38323131497500018</v>
      </c>
    </row>
    <row r="80" spans="1:11">
      <c r="B80" s="13">
        <v>9</v>
      </c>
      <c r="C80" s="14" t="s">
        <v>21</v>
      </c>
      <c r="D80" s="15">
        <f t="shared" si="8"/>
        <v>0</v>
      </c>
      <c r="E80" s="15">
        <f t="shared" si="8"/>
        <v>0</v>
      </c>
      <c r="F80" s="15">
        <f t="shared" si="8"/>
        <v>0</v>
      </c>
      <c r="G80" s="16">
        <f t="shared" si="8"/>
        <v>4.0146000000000015E-2</v>
      </c>
      <c r="H80" s="17">
        <f t="shared" si="8"/>
        <v>4.0146000000000015E-2</v>
      </c>
      <c r="I80" s="17">
        <f t="shared" ca="1" si="8"/>
        <v>4.0146000000000015E-2</v>
      </c>
      <c r="J80" s="17">
        <f t="shared" ca="1" si="8"/>
        <v>4.0146000000000015E-2</v>
      </c>
      <c r="K80" s="17">
        <f t="shared" si="8"/>
        <v>-0.37497396191999988</v>
      </c>
    </row>
    <row r="81" spans="2:11">
      <c r="B81" s="13">
        <v>10</v>
      </c>
      <c r="C81" s="14" t="s">
        <v>22</v>
      </c>
      <c r="D81" s="15">
        <f t="shared" si="8"/>
        <v>0</v>
      </c>
      <c r="E81" s="15">
        <f t="shared" si="8"/>
        <v>0</v>
      </c>
      <c r="F81" s="15">
        <f t="shared" si="8"/>
        <v>0</v>
      </c>
      <c r="G81" s="16">
        <f t="shared" si="8"/>
        <v>4.0146000000000015E-2</v>
      </c>
      <c r="H81" s="17">
        <f t="shared" si="8"/>
        <v>4.0146000000000015E-2</v>
      </c>
      <c r="I81" s="17">
        <f t="shared" ca="1" si="8"/>
        <v>4.0146000000000015E-2</v>
      </c>
      <c r="J81" s="17">
        <f t="shared" ca="1" si="8"/>
        <v>4.0146000000000015E-2</v>
      </c>
      <c r="K81" s="17">
        <f t="shared" si="8"/>
        <v>-0.36324615856700015</v>
      </c>
    </row>
    <row r="82" spans="2:11">
      <c r="B82" s="13">
        <v>11</v>
      </c>
      <c r="C82" s="14" t="s">
        <v>23</v>
      </c>
      <c r="D82" s="15">
        <f t="shared" ref="D82:K91" si="9">D49-D16</f>
        <v>0</v>
      </c>
      <c r="E82" s="15">
        <f t="shared" si="9"/>
        <v>0</v>
      </c>
      <c r="F82" s="15">
        <f t="shared" si="9"/>
        <v>0</v>
      </c>
      <c r="G82" s="16">
        <f t="shared" si="9"/>
        <v>4.0146000000000015E-2</v>
      </c>
      <c r="H82" s="17">
        <f t="shared" si="9"/>
        <v>4.0146000000000015E-2</v>
      </c>
      <c r="I82" s="17">
        <f t="shared" ca="1" si="9"/>
        <v>4.0146000000000015E-2</v>
      </c>
      <c r="J82" s="17">
        <f t="shared" ca="1" si="9"/>
        <v>4.0146000000000015E-2</v>
      </c>
      <c r="K82" s="17">
        <f t="shared" si="9"/>
        <v>-0.26414525602999994</v>
      </c>
    </row>
    <row r="83" spans="2:11">
      <c r="B83" s="13">
        <v>12</v>
      </c>
      <c r="C83" s="14" t="s">
        <v>24</v>
      </c>
      <c r="D83" s="15">
        <f t="shared" si="9"/>
        <v>0</v>
      </c>
      <c r="E83" s="15">
        <f t="shared" si="9"/>
        <v>0</v>
      </c>
      <c r="F83" s="15">
        <f t="shared" si="9"/>
        <v>0</v>
      </c>
      <c r="G83" s="16">
        <f t="shared" si="9"/>
        <v>4.0146000000000015E-2</v>
      </c>
      <c r="H83" s="17">
        <f t="shared" si="9"/>
        <v>4.0146000000000015E-2</v>
      </c>
      <c r="I83" s="17">
        <f t="shared" ca="1" si="9"/>
        <v>4.0146000000000015E-2</v>
      </c>
      <c r="J83" s="17">
        <f t="shared" ca="1" si="9"/>
        <v>4.0146000000000015E-2</v>
      </c>
      <c r="K83" s="17">
        <f t="shared" si="9"/>
        <v>-0.20921039699999988</v>
      </c>
    </row>
    <row r="84" spans="2:11">
      <c r="B84" s="13">
        <v>13</v>
      </c>
      <c r="C84" s="14" t="s">
        <v>25</v>
      </c>
      <c r="D84" s="15">
        <f t="shared" si="9"/>
        <v>0</v>
      </c>
      <c r="E84" s="15">
        <f t="shared" si="9"/>
        <v>0</v>
      </c>
      <c r="F84" s="15">
        <f t="shared" si="9"/>
        <v>0</v>
      </c>
      <c r="G84" s="16">
        <f t="shared" si="9"/>
        <v>4.0146000000000015E-2</v>
      </c>
      <c r="H84" s="17">
        <f t="shared" si="9"/>
        <v>4.0146000000000015E-2</v>
      </c>
      <c r="I84" s="17">
        <f t="shared" ca="1" si="9"/>
        <v>4.0146000000000015E-2</v>
      </c>
      <c r="J84" s="17">
        <f t="shared" ca="1" si="9"/>
        <v>4.0146000000000015E-2</v>
      </c>
      <c r="K84" s="17">
        <f t="shared" si="9"/>
        <v>-0.12175978656099984</v>
      </c>
    </row>
    <row r="85" spans="2:11">
      <c r="B85" s="13">
        <v>14</v>
      </c>
      <c r="C85" s="14" t="s">
        <v>26</v>
      </c>
      <c r="D85" s="15">
        <f t="shared" si="9"/>
        <v>0</v>
      </c>
      <c r="E85" s="15">
        <f t="shared" si="9"/>
        <v>0</v>
      </c>
      <c r="F85" s="15">
        <f t="shared" si="9"/>
        <v>0</v>
      </c>
      <c r="G85" s="16">
        <f t="shared" si="9"/>
        <v>4.0146000000000015E-2</v>
      </c>
      <c r="H85" s="17">
        <f t="shared" si="9"/>
        <v>4.0146000000000015E-2</v>
      </c>
      <c r="I85" s="17">
        <f t="shared" ca="1" si="9"/>
        <v>4.0146000000000015E-2</v>
      </c>
      <c r="J85" s="17">
        <f t="shared" ca="1" si="9"/>
        <v>4.0146000000000015E-2</v>
      </c>
      <c r="K85" s="17">
        <f t="shared" si="9"/>
        <v>-8.1510319119999952E-2</v>
      </c>
    </row>
    <row r="86" spans="2:11">
      <c r="B86" s="13">
        <v>15</v>
      </c>
      <c r="C86" s="14" t="s">
        <v>27</v>
      </c>
      <c r="D86" s="15">
        <f t="shared" si="9"/>
        <v>0</v>
      </c>
      <c r="E86" s="15">
        <f t="shared" si="9"/>
        <v>0</v>
      </c>
      <c r="F86" s="15">
        <f t="shared" si="9"/>
        <v>0</v>
      </c>
      <c r="G86" s="16">
        <f t="shared" si="9"/>
        <v>4.0146000000000015E-2</v>
      </c>
      <c r="H86" s="17">
        <f t="shared" si="9"/>
        <v>4.0146000000000015E-2</v>
      </c>
      <c r="I86" s="17">
        <f t="shared" ca="1" si="9"/>
        <v>4.0146000000000015E-2</v>
      </c>
      <c r="J86" s="17">
        <f t="shared" ca="1" si="9"/>
        <v>4.0146000000000015E-2</v>
      </c>
      <c r="K86" s="17">
        <f t="shared" si="9"/>
        <v>1.3352262169998852E-3</v>
      </c>
    </row>
    <row r="87" spans="2:11">
      <c r="B87" s="13">
        <v>16</v>
      </c>
      <c r="C87" s="14" t="s">
        <v>28</v>
      </c>
      <c r="D87" s="15">
        <f t="shared" si="9"/>
        <v>0</v>
      </c>
      <c r="E87" s="15">
        <f t="shared" si="9"/>
        <v>0</v>
      </c>
      <c r="F87" s="15">
        <f t="shared" si="9"/>
        <v>0</v>
      </c>
      <c r="G87" s="16">
        <f t="shared" si="9"/>
        <v>4.0146000000000015E-2</v>
      </c>
      <c r="H87" s="17">
        <f t="shared" si="9"/>
        <v>4.0146000000000015E-2</v>
      </c>
      <c r="I87" s="17">
        <f t="shared" ca="1" si="9"/>
        <v>4.0146000000000015E-2</v>
      </c>
      <c r="J87" s="17">
        <f t="shared" ca="1" si="9"/>
        <v>4.0146000000000015E-2</v>
      </c>
      <c r="K87" s="17">
        <f t="shared" si="9"/>
        <v>3.2506047320000064E-2</v>
      </c>
    </row>
    <row r="88" spans="2:11">
      <c r="B88" s="13">
        <v>17</v>
      </c>
      <c r="C88" s="14" t="s">
        <v>29</v>
      </c>
      <c r="D88" s="15">
        <f t="shared" si="9"/>
        <v>0</v>
      </c>
      <c r="E88" s="15">
        <f t="shared" si="9"/>
        <v>0</v>
      </c>
      <c r="F88" s="15">
        <f t="shared" si="9"/>
        <v>0</v>
      </c>
      <c r="G88" s="16">
        <f t="shared" si="9"/>
        <v>4.0146000000000015E-2</v>
      </c>
      <c r="H88" s="17">
        <f t="shared" si="9"/>
        <v>4.0146000000000015E-2</v>
      </c>
      <c r="I88" s="17">
        <f t="shared" ca="1" si="9"/>
        <v>4.0146000000000015E-2</v>
      </c>
      <c r="J88" s="17">
        <f t="shared" ca="1" si="9"/>
        <v>4.0146000000000015E-2</v>
      </c>
      <c r="K88" s="17">
        <f t="shared" si="9"/>
        <v>-2.2027645000033402E-5</v>
      </c>
    </row>
    <row r="89" spans="2:11">
      <c r="B89" s="13">
        <v>18</v>
      </c>
      <c r="C89" s="14" t="s">
        <v>30</v>
      </c>
      <c r="D89" s="15">
        <f t="shared" si="9"/>
        <v>0</v>
      </c>
      <c r="E89" s="15">
        <f t="shared" si="9"/>
        <v>0</v>
      </c>
      <c r="F89" s="15">
        <f t="shared" si="9"/>
        <v>0</v>
      </c>
      <c r="G89" s="16">
        <f t="shared" si="9"/>
        <v>4.0146000000000015E-2</v>
      </c>
      <c r="H89" s="17">
        <f t="shared" si="9"/>
        <v>4.0146000000000015E-2</v>
      </c>
      <c r="I89" s="17">
        <f t="shared" ca="1" si="9"/>
        <v>4.0146000000000015E-2</v>
      </c>
      <c r="J89" s="17">
        <f t="shared" ca="1" si="9"/>
        <v>4.0146000000000015E-2</v>
      </c>
      <c r="K89" s="17">
        <f t="shared" si="9"/>
        <v>-2.8431850572000039E-2</v>
      </c>
    </row>
    <row r="90" spans="2:11">
      <c r="B90" s="13">
        <v>19</v>
      </c>
      <c r="C90" s="14" t="s">
        <v>31</v>
      </c>
      <c r="D90" s="15">
        <f t="shared" si="9"/>
        <v>0</v>
      </c>
      <c r="E90" s="15">
        <f t="shared" si="9"/>
        <v>0</v>
      </c>
      <c r="F90" s="15">
        <f t="shared" si="9"/>
        <v>0</v>
      </c>
      <c r="G90" s="16">
        <f t="shared" si="9"/>
        <v>4.0146000000000015E-2</v>
      </c>
      <c r="H90" s="17">
        <f t="shared" si="9"/>
        <v>4.0146000000000015E-2</v>
      </c>
      <c r="I90" s="17">
        <f t="shared" ca="1" si="9"/>
        <v>4.0146000000000015E-2</v>
      </c>
      <c r="J90" s="17">
        <f t="shared" ca="1" si="9"/>
        <v>4.0146000000000015E-2</v>
      </c>
      <c r="K90" s="17">
        <f t="shared" si="9"/>
        <v>3.0135963424999801E-2</v>
      </c>
    </row>
    <row r="91" spans="2:11">
      <c r="B91" s="13">
        <v>20</v>
      </c>
      <c r="C91" s="14" t="s">
        <v>32</v>
      </c>
      <c r="D91" s="15">
        <f t="shared" si="9"/>
        <v>0</v>
      </c>
      <c r="E91" s="15">
        <f t="shared" si="9"/>
        <v>0</v>
      </c>
      <c r="F91" s="15">
        <f t="shared" si="9"/>
        <v>0</v>
      </c>
      <c r="G91" s="16">
        <f t="shared" si="9"/>
        <v>4.0146000000000015E-2</v>
      </c>
      <c r="H91" s="17">
        <f t="shared" si="9"/>
        <v>4.0146000000000015E-2</v>
      </c>
      <c r="I91" s="17">
        <f t="shared" ca="1" si="9"/>
        <v>4.0146000000000015E-2</v>
      </c>
      <c r="J91" s="17">
        <f t="shared" ca="1" si="9"/>
        <v>4.0146000000000015E-2</v>
      </c>
      <c r="K91" s="17">
        <f t="shared" si="9"/>
        <v>0.17557536003999985</v>
      </c>
    </row>
    <row r="92" spans="2:11">
      <c r="B92" s="13">
        <v>21</v>
      </c>
      <c r="C92" s="14" t="s">
        <v>33</v>
      </c>
      <c r="D92" s="15">
        <f t="shared" ref="D92:K101" si="10">D59-D26</f>
        <v>0</v>
      </c>
      <c r="E92" s="15">
        <f t="shared" si="10"/>
        <v>0</v>
      </c>
      <c r="F92" s="15">
        <f t="shared" si="10"/>
        <v>0</v>
      </c>
      <c r="G92" s="16">
        <f t="shared" si="10"/>
        <v>4.0146000000000015E-2</v>
      </c>
      <c r="H92" s="17">
        <f t="shared" si="10"/>
        <v>4.0146000000000015E-2</v>
      </c>
      <c r="I92" s="17">
        <f t="shared" ca="1" si="10"/>
        <v>4.0146000000000015E-2</v>
      </c>
      <c r="J92" s="17">
        <f t="shared" ca="1" si="10"/>
        <v>4.0146000000000015E-2</v>
      </c>
      <c r="K92" s="17">
        <f t="shared" si="10"/>
        <v>0.17914249156899942</v>
      </c>
    </row>
    <row r="93" spans="2:11">
      <c r="B93" s="13">
        <v>22</v>
      </c>
      <c r="C93" s="14" t="s">
        <v>34</v>
      </c>
      <c r="D93" s="15">
        <f t="shared" si="10"/>
        <v>0</v>
      </c>
      <c r="E93" s="15">
        <f t="shared" si="10"/>
        <v>0</v>
      </c>
      <c r="F93" s="15">
        <f t="shared" si="10"/>
        <v>0</v>
      </c>
      <c r="G93" s="16">
        <f t="shared" si="10"/>
        <v>4.0146000000000015E-2</v>
      </c>
      <c r="H93" s="17">
        <f t="shared" si="10"/>
        <v>4.0146000000000015E-2</v>
      </c>
      <c r="I93" s="17">
        <f t="shared" ca="1" si="10"/>
        <v>4.0146000000000015E-2</v>
      </c>
      <c r="J93" s="17">
        <f t="shared" ca="1" si="10"/>
        <v>4.0146000000000015E-2</v>
      </c>
      <c r="K93" s="17">
        <f t="shared" si="10"/>
        <v>0.14911505520800006</v>
      </c>
    </row>
    <row r="94" spans="2:11">
      <c r="B94" s="13">
        <v>23</v>
      </c>
      <c r="C94" s="14" t="s">
        <v>35</v>
      </c>
      <c r="D94" s="15">
        <f t="shared" si="10"/>
        <v>0</v>
      </c>
      <c r="E94" s="15">
        <f t="shared" si="10"/>
        <v>0</v>
      </c>
      <c r="F94" s="15">
        <f t="shared" si="10"/>
        <v>0</v>
      </c>
      <c r="G94" s="16">
        <f t="shared" si="10"/>
        <v>4.0146000000000015E-2</v>
      </c>
      <c r="H94" s="17">
        <f t="shared" si="10"/>
        <v>4.0146000000000015E-2</v>
      </c>
      <c r="I94" s="17">
        <f t="shared" ca="1" si="10"/>
        <v>4.0146000000000015E-2</v>
      </c>
      <c r="J94" s="17">
        <f t="shared" ca="1" si="10"/>
        <v>4.0146000000000015E-2</v>
      </c>
      <c r="K94" s="17">
        <f t="shared" si="10"/>
        <v>2.8292646345000172E-2</v>
      </c>
    </row>
    <row r="95" spans="2:11">
      <c r="B95" s="13">
        <v>24</v>
      </c>
      <c r="C95" s="14" t="s">
        <v>36</v>
      </c>
      <c r="D95" s="15">
        <f t="shared" si="10"/>
        <v>0</v>
      </c>
      <c r="E95" s="15">
        <f t="shared" si="10"/>
        <v>0</v>
      </c>
      <c r="F95" s="15">
        <f t="shared" si="10"/>
        <v>0</v>
      </c>
      <c r="G95" s="16">
        <f t="shared" si="10"/>
        <v>4.0146000000000015E-2</v>
      </c>
      <c r="H95" s="17">
        <f t="shared" si="10"/>
        <v>4.0146000000000015E-2</v>
      </c>
      <c r="I95" s="17">
        <f t="shared" ca="1" si="10"/>
        <v>4.0146000000000015E-2</v>
      </c>
      <c r="J95" s="17">
        <f t="shared" ca="1" si="10"/>
        <v>4.0146000000000015E-2</v>
      </c>
      <c r="K95" s="17">
        <f t="shared" si="10"/>
        <v>-2.9553017050999664E-2</v>
      </c>
    </row>
    <row r="96" spans="2:11">
      <c r="B96" s="13">
        <v>25</v>
      </c>
      <c r="C96" s="14" t="s">
        <v>37</v>
      </c>
      <c r="D96" s="15">
        <f t="shared" si="10"/>
        <v>0</v>
      </c>
      <c r="E96" s="15">
        <f t="shared" si="10"/>
        <v>0</v>
      </c>
      <c r="F96" s="15">
        <f t="shared" si="10"/>
        <v>0</v>
      </c>
      <c r="G96" s="16">
        <f t="shared" si="10"/>
        <v>4.0146000000000015E-2</v>
      </c>
      <c r="H96" s="17">
        <f t="shared" si="10"/>
        <v>4.0146000000000015E-2</v>
      </c>
      <c r="I96" s="17">
        <f t="shared" ca="1" si="10"/>
        <v>4.0146000000000015E-2</v>
      </c>
      <c r="J96" s="17">
        <f t="shared" ca="1" si="10"/>
        <v>4.0146000000000015E-2</v>
      </c>
      <c r="K96" s="17">
        <f t="shared" si="10"/>
        <v>7.6063590797999847E-2</v>
      </c>
    </row>
    <row r="97" spans="2:11">
      <c r="B97" s="13">
        <v>26</v>
      </c>
      <c r="C97" s="14" t="s">
        <v>38</v>
      </c>
      <c r="D97" s="15">
        <f t="shared" si="10"/>
        <v>0</v>
      </c>
      <c r="E97" s="15">
        <f t="shared" si="10"/>
        <v>0</v>
      </c>
      <c r="F97" s="15">
        <f t="shared" si="10"/>
        <v>0</v>
      </c>
      <c r="G97" s="16">
        <f t="shared" si="10"/>
        <v>4.0146000000000015E-2</v>
      </c>
      <c r="H97" s="17">
        <f t="shared" si="10"/>
        <v>4.0146000000000015E-2</v>
      </c>
      <c r="I97" s="17">
        <f t="shared" ca="1" si="10"/>
        <v>4.0146000000000015E-2</v>
      </c>
      <c r="J97" s="17">
        <f t="shared" ca="1" si="10"/>
        <v>4.0146000000000015E-2</v>
      </c>
      <c r="K97" s="17">
        <f t="shared" si="10"/>
        <v>0.11709203412600022</v>
      </c>
    </row>
    <row r="98" spans="2:11" ht="15" thickBot="1">
      <c r="B98" s="18">
        <v>27</v>
      </c>
      <c r="C98" s="19" t="s">
        <v>39</v>
      </c>
      <c r="D98" s="20">
        <f t="shared" si="10"/>
        <v>0</v>
      </c>
      <c r="E98" s="20">
        <f t="shared" si="10"/>
        <v>0</v>
      </c>
      <c r="F98" s="20">
        <f t="shared" si="10"/>
        <v>0</v>
      </c>
      <c r="G98" s="21">
        <f t="shared" si="10"/>
        <v>4.0146000000000015E-2</v>
      </c>
      <c r="H98" s="22">
        <f t="shared" si="10"/>
        <v>4.0146000000000015E-2</v>
      </c>
      <c r="I98" s="22">
        <f t="shared" ca="1" si="10"/>
        <v>4.0146000000000015E-2</v>
      </c>
      <c r="J98" s="22">
        <f t="shared" ca="1" si="10"/>
        <v>4.0146000000000015E-2</v>
      </c>
      <c r="K98" s="22">
        <f t="shared" si="10"/>
        <v>0.19955918435000042</v>
      </c>
    </row>
  </sheetData>
  <mergeCells count="21">
    <mergeCell ref="H68:K68"/>
    <mergeCell ref="B69:B71"/>
    <mergeCell ref="C69:C71"/>
    <mergeCell ref="D69:D71"/>
    <mergeCell ref="E69:E71"/>
    <mergeCell ref="F69:F71"/>
    <mergeCell ref="G69:G71"/>
    <mergeCell ref="H35:K35"/>
    <mergeCell ref="B36:B38"/>
    <mergeCell ref="C36:C38"/>
    <mergeCell ref="D36:D38"/>
    <mergeCell ref="E36:E38"/>
    <mergeCell ref="F36:F38"/>
    <mergeCell ref="G36:G38"/>
    <mergeCell ref="H2:K2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ACDD23-C8AF-4535-9F0E-6820AB85DD8F}"/>
</file>

<file path=customXml/itemProps2.xml><?xml version="1.0" encoding="utf-8"?>
<ds:datastoreItem xmlns:ds="http://schemas.openxmlformats.org/officeDocument/2006/customXml" ds:itemID="{D4566797-C021-4B61-9522-003D49C4A362}"/>
</file>

<file path=customXml/itemProps3.xml><?xml version="1.0" encoding="utf-8"?>
<ds:datastoreItem xmlns:ds="http://schemas.openxmlformats.org/officeDocument/2006/customXml" ds:itemID="{2F08F1C1-279E-4ACF-BA98-D0733463E0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Hickman(ESO), Daniel</dc:creator>
  <cp:keywords/>
  <dc:description/>
  <cp:lastModifiedBy>Teri Puddefoot (ESO)</cp:lastModifiedBy>
  <cp:revision/>
  <dcterms:created xsi:type="dcterms:W3CDTF">2024-01-24T22:08:25Z</dcterms:created>
  <dcterms:modified xsi:type="dcterms:W3CDTF">2024-02-07T11:21:05Z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