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nationalgridplc.sharepoint.com/sites/GRP-INT-UK-CodeAdministrator/CUSC/2. The CUSC Panel/Panel Papers 2022/26 January/"/>
    </mc:Choice>
  </mc:AlternateContent>
  <xr:revisionPtr revIDLastSave="100" documentId="13_ncr:1_{5C2B2403-4C89-403A-AD7A-A908E47CFA8A}" xr6:coauthVersionLast="46" xr6:coauthVersionMax="46" xr10:uidLastSave="{B4BD872C-1DA8-4597-A31A-34CCD54A9408}"/>
  <bookViews>
    <workbookView xWindow="-110" yWindow="-110" windowWidth="19420" windowHeight="10420" tabRatio="777" xr2:uid="{00000000-000D-0000-FFFF-FFFF00000000}"/>
  </bookViews>
  <sheets>
    <sheet name="Instructions and Guidance" sheetId="58" r:id="rId1"/>
    <sheet name="Applicable CUSC Objectives" sheetId="59" r:id="rId2"/>
    <sheet name="Collated BEST Option" sheetId="48" r:id="rId3"/>
    <sheet name="Andrew Enzor" sheetId="49" r:id="rId4"/>
    <sheet name="Andy Pace" sheetId="52" r:id="rId5"/>
    <sheet name="Binoy Dharsi" sheetId="57" r:id="rId6"/>
    <sheet name="Cem Suleyman" sheetId="56" r:id="rId7"/>
    <sheet name="Garth Graham" sheetId="55" r:id="rId8"/>
    <sheet name="Grace March" sheetId="54" r:id="rId9"/>
    <sheet name="Joe Dunn" sheetId="60" r:id="rId10"/>
    <sheet name="Jenny Doherty" sheetId="53" r:id="rId11"/>
    <sheet name="Mark Duffield" sheetId="50" r:id="rId12"/>
    <sheet name="Paul Jones" sheetId="41" r:id="rId13"/>
  </sheets>
  <definedNames>
    <definedName name="_xlnm._FilterDatabase" localSheetId="2" hidden="1">'Collated BEST Option'!$A$2:$L$12</definedName>
    <definedName name="_xlnm.Print_Area" localSheetId="2">'Collated BEST Option'!$A$6:$A$12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2" i="48" l="1"/>
  <c r="J11" i="48"/>
  <c r="J10" i="48"/>
  <c r="J9" i="48"/>
  <c r="J8" i="48"/>
  <c r="J7" i="48"/>
  <c r="J6" i="48"/>
  <c r="J5" i="48"/>
  <c r="J4" i="48"/>
  <c r="J3" i="48"/>
  <c r="J15" i="48"/>
  <c r="J14" i="48"/>
  <c r="I5" i="48"/>
  <c r="H5" i="48"/>
  <c r="G5" i="48"/>
  <c r="F5" i="48"/>
  <c r="E5" i="48"/>
  <c r="D5" i="48"/>
  <c r="I12" i="48"/>
  <c r="H12" i="48"/>
  <c r="G12" i="48"/>
  <c r="F12" i="48"/>
  <c r="E12" i="48"/>
  <c r="D12" i="48"/>
  <c r="I11" i="48"/>
  <c r="H11" i="48"/>
  <c r="G11" i="48"/>
  <c r="F11" i="48"/>
  <c r="E11" i="48"/>
  <c r="D11" i="48"/>
  <c r="L5" i="48"/>
  <c r="K5" i="48"/>
  <c r="C5" i="48"/>
  <c r="L12" i="48"/>
  <c r="K12" i="48"/>
  <c r="C12" i="48"/>
  <c r="L11" i="48"/>
  <c r="K11" i="48"/>
  <c r="C11" i="48"/>
  <c r="L10" i="48"/>
  <c r="K10" i="48"/>
  <c r="I10" i="48"/>
  <c r="H10" i="48"/>
  <c r="G10" i="48"/>
  <c r="F10" i="48"/>
  <c r="E10" i="48"/>
  <c r="D10" i="48"/>
  <c r="C10" i="48"/>
  <c r="L9" i="48"/>
  <c r="K9" i="48"/>
  <c r="I9" i="48"/>
  <c r="H9" i="48"/>
  <c r="G9" i="48"/>
  <c r="F9" i="48"/>
  <c r="E9" i="48"/>
  <c r="D9" i="48"/>
  <c r="C9" i="48"/>
  <c r="L8" i="48"/>
  <c r="K8" i="48"/>
  <c r="I8" i="48"/>
  <c r="H8" i="48"/>
  <c r="G8" i="48"/>
  <c r="F8" i="48"/>
  <c r="E8" i="48"/>
  <c r="D8" i="48"/>
  <c r="C8" i="48"/>
  <c r="L7" i="48"/>
  <c r="K7" i="48"/>
  <c r="I7" i="48"/>
  <c r="H7" i="48"/>
  <c r="G7" i="48"/>
  <c r="F7" i="48"/>
  <c r="E7" i="48"/>
  <c r="D7" i="48"/>
  <c r="C7" i="48"/>
  <c r="L6" i="48"/>
  <c r="K6" i="48"/>
  <c r="I6" i="48"/>
  <c r="H6" i="48"/>
  <c r="G6" i="48"/>
  <c r="F6" i="48"/>
  <c r="E6" i="48"/>
  <c r="D6" i="48"/>
  <c r="C6" i="48"/>
  <c r="L4" i="48"/>
  <c r="K4" i="48"/>
  <c r="I4" i="48"/>
  <c r="H4" i="48"/>
  <c r="G4" i="48"/>
  <c r="F4" i="48"/>
  <c r="E4" i="48"/>
  <c r="D4" i="48"/>
  <c r="C4" i="48"/>
  <c r="L3" i="48"/>
  <c r="K3" i="48"/>
  <c r="I3" i="48"/>
  <c r="H3" i="48"/>
  <c r="G3" i="48"/>
  <c r="G14" i="48" s="1"/>
  <c r="F3" i="48"/>
  <c r="E3" i="48"/>
  <c r="D3" i="48"/>
  <c r="C3" i="48"/>
  <c r="F14" i="48" l="1"/>
  <c r="C14" i="48"/>
  <c r="H14" i="48"/>
  <c r="I15" i="48"/>
  <c r="I14" i="48"/>
  <c r="L14" i="48"/>
  <c r="C15" i="48"/>
  <c r="D15" i="48"/>
  <c r="E14" i="48"/>
  <c r="D14" i="48"/>
  <c r="E15" i="48"/>
  <c r="F15" i="48"/>
  <c r="G15" i="48"/>
  <c r="H15" i="48"/>
</calcChain>
</file>

<file path=xl/sharedStrings.xml><?xml version="1.0" encoding="utf-8"?>
<sst xmlns="http://schemas.openxmlformats.org/spreadsheetml/2006/main" count="265" uniqueCount="77">
  <si>
    <t>BEST Option?</t>
  </si>
  <si>
    <t>Voting statement</t>
  </si>
  <si>
    <t>2. In the tab that has your name please complete the voting cells (Vote 1 and Vote 2) and also include your voting statement - please note that this is your draft vote.  Final confirmation of your voting preference will be required at the Panel meeting.</t>
  </si>
  <si>
    <t>3. For the avoidance of doubt, votes should be recorded as follows:</t>
  </si>
  <si>
    <t>Original</t>
  </si>
  <si>
    <t>Voting Statement</t>
  </si>
  <si>
    <t>Original (Yes/No)</t>
  </si>
  <si>
    <r>
      <rPr>
        <b/>
        <sz val="14"/>
        <color theme="1"/>
        <rFont val="Calibri"/>
        <family val="2"/>
        <scheme val="minor"/>
      </rPr>
      <t>Vote 1 options</t>
    </r>
    <r>
      <rPr>
        <sz val="14"/>
        <color theme="1"/>
        <rFont val="Calibri"/>
        <family val="2"/>
        <scheme val="minor"/>
      </rPr>
      <t xml:space="preserve">
Yes
No
Neutral</t>
    </r>
  </si>
  <si>
    <t>1. Please do not amend the formulas in the worksheet named 'Collated BEST Option' or add in any additonal rows or columns</t>
  </si>
  <si>
    <t>Yes</t>
  </si>
  <si>
    <t>No</t>
  </si>
  <si>
    <t>Neutral</t>
  </si>
  <si>
    <t>Total Yes</t>
  </si>
  <si>
    <t>Total No</t>
  </si>
  <si>
    <t>Most common best option</t>
  </si>
  <si>
    <t>Overall (Yes/No)</t>
  </si>
  <si>
    <t xml:space="preserve">CUSC Panel Voting Instructions and Guidance </t>
  </si>
  <si>
    <t>CUSC Member</t>
  </si>
  <si>
    <t>CUSC Member Role</t>
  </si>
  <si>
    <t>Andrew Enzor</t>
  </si>
  <si>
    <r>
      <t xml:space="preserve">Users Panel Member - </t>
    </r>
    <r>
      <rPr>
        <b/>
        <i/>
        <sz val="14"/>
        <color theme="1"/>
        <rFont val="Calibri"/>
        <family val="2"/>
        <scheme val="minor"/>
      </rPr>
      <t>Alternate</t>
    </r>
  </si>
  <si>
    <t>Andy Pace</t>
  </si>
  <si>
    <t>Users Panel Member</t>
  </si>
  <si>
    <t>Cem Suleyman</t>
  </si>
  <si>
    <t>Garth Graham</t>
  </si>
  <si>
    <t>Grace March</t>
  </si>
  <si>
    <t>National Grid ESO Rep</t>
  </si>
  <si>
    <t>Mark Duffield</t>
  </si>
  <si>
    <t>Paul Jones</t>
  </si>
  <si>
    <t>Better facilitates ACO (a)?</t>
  </si>
  <si>
    <t>Better facilitates ACO (b)?</t>
  </si>
  <si>
    <t>Better facilitates ACO (c)?</t>
  </si>
  <si>
    <t>Better facilitates ACO (d)?</t>
  </si>
  <si>
    <t>WACM1 (Yes/No)</t>
  </si>
  <si>
    <t>WACM2 (Yes/No)</t>
  </si>
  <si>
    <t>WACM3 (Yes/No)</t>
  </si>
  <si>
    <t>WACM4 (Yes/No)</t>
  </si>
  <si>
    <t>WACM5 (Yes/No)</t>
  </si>
  <si>
    <t>WACM6 (Yes/No)</t>
  </si>
  <si>
    <t>Joe Dunn</t>
  </si>
  <si>
    <t>WACM1</t>
  </si>
  <si>
    <t>WACM2</t>
  </si>
  <si>
    <t>WACM3</t>
  </si>
  <si>
    <t>WACM4</t>
  </si>
  <si>
    <t>WACM5</t>
  </si>
  <si>
    <t>WACM6</t>
  </si>
  <si>
    <t xml:space="preserve">Vote 1 – does the original or any WACMs facilitate the objectives better than the current baseline? </t>
  </si>
  <si>
    <r>
      <t xml:space="preserve">Vote 1 </t>
    </r>
    <r>
      <rPr>
        <b/>
        <i/>
        <u/>
        <sz val="14"/>
        <color theme="1"/>
        <rFont val="Calibri"/>
        <family val="2"/>
        <scheme val="minor"/>
      </rPr>
      <t xml:space="preserve">– does the original or WACM(s) facilitate the objectives better than the current baseline? </t>
    </r>
  </si>
  <si>
    <t>Vote 2 – Which option (Original, WACM(s) or Baseline) best meets applicable CUSC objectives?</t>
  </si>
  <si>
    <t>Better facilitates ACO (e)?</t>
  </si>
  <si>
    <t xml:space="preserve">Relevant Charging CUSC Objectives: </t>
  </si>
  <si>
    <t xml:space="preserve">(a)That compliance with the use of system charging methodology facilitates effective competition in the generation and supply of electricity and (so far as is consistent therewith) facilitates competition in the sale, distribution and purchase of electricity;  </t>
  </si>
  <si>
    <t>(b)That compliance with the use of system charging methodology results in charges which reflect, as far as is reasonably practicable, the costs (excluding any payments between transmission licensees which are made under and accordance with the STC) incurred by transmission licensees in their transmission businesses and which are compatible with standard licence condition C26 requirements of a connect and manage connection);</t>
  </si>
  <si>
    <t>(c)That, so far as is consistent with sub-paragraphs (a) and (b), the use of system charging methodology, as far as is reasonably practicable, properly takes account of the developments in transmission licensees’ transmission businesses;</t>
  </si>
  <si>
    <t>(d)Compliance with the Electricity Regulation and any relevant legally binding decision of the European  Commission and/or the Agency. These are defined within the National Grid Electricity Transmission plc Licence under Standard Condition C10, paragraph 1 *; and</t>
  </si>
  <si>
    <t>*Objective (d) refers specifically to European Regulation 2009/714/EC. Reference to the Agency is to the Agency for the Cooperation of Energy Regulators (ACER).</t>
  </si>
  <si>
    <t>(e)Promoting efficiency in the implementation and administration of the use of system charging methodology.</t>
  </si>
  <si>
    <t>should be assessed against the applicable CUSC  Charging Objectives:</t>
  </si>
  <si>
    <r>
      <rPr>
        <b/>
        <sz val="11"/>
        <color rgb="FFFF0000"/>
        <rFont val="Calibri"/>
        <family val="2"/>
        <scheme val="minor"/>
      </rPr>
      <t>Vote 1:</t>
    </r>
    <r>
      <rPr>
        <b/>
        <sz val="11"/>
        <color theme="1"/>
        <rFont val="Calibri"/>
        <family val="2"/>
        <scheme val="minor"/>
      </rPr>
      <t xml:space="preserve"> whether each proposal better facilitates the Applicable CUSC Objectives than the Baseline?</t>
    </r>
  </si>
  <si>
    <r>
      <rPr>
        <b/>
        <sz val="11"/>
        <color rgb="FFFF0000"/>
        <rFont val="Calibri"/>
        <family val="2"/>
        <scheme val="minor"/>
      </rPr>
      <t>Vote 2:</t>
    </r>
    <r>
      <rPr>
        <b/>
        <sz val="11"/>
        <color theme="1"/>
        <rFont val="Calibri"/>
        <family val="2"/>
        <scheme val="minor"/>
      </rPr>
      <t xml:space="preserve"> which option is considered to BEST facilitate achievement of the Applicable CUSC Objectives. For the avoidance of doubt, this vote should include the existing CUSC baseline as an option</t>
    </r>
  </si>
  <si>
    <t>Term</t>
  </si>
  <si>
    <t>Meaning</t>
  </si>
  <si>
    <t>Baseline</t>
  </si>
  <si>
    <t>The current CUSC (if voting for the Baseline, you believe no modification should be made)</t>
  </si>
  <si>
    <t>The solution which was firstly proposed by the Proposer of the modification</t>
  </si>
  <si>
    <t>WACM</t>
  </si>
  <si>
    <t>Workgroup Alternative CUSC Modification (an Alternative Solution which has been developed by the Workgroup)</t>
  </si>
  <si>
    <t>Vote 2 – Which option (original proposal, WACMs or baseline) best meets applicable CUSC objectives?</t>
  </si>
  <si>
    <t>Binoy Dharsi</t>
  </si>
  <si>
    <t>Consumer Representative</t>
  </si>
  <si>
    <t>Jenny Doherty</t>
  </si>
  <si>
    <t>WACM7</t>
  </si>
  <si>
    <r>
      <rPr>
        <b/>
        <sz val="14"/>
        <color theme="1"/>
        <rFont val="Calibri"/>
        <family val="2"/>
        <scheme val="minor"/>
      </rPr>
      <t>Vote 2 options</t>
    </r>
    <r>
      <rPr>
        <sz val="14"/>
        <color theme="1"/>
        <rFont val="Calibri"/>
        <family val="2"/>
        <scheme val="minor"/>
      </rPr>
      <t xml:space="preserve">
Original
Baseline
WACM1
WACM2
WACM3
</t>
    </r>
    <r>
      <rPr>
        <sz val="14"/>
        <rFont val="Calibri"/>
        <family val="2"/>
        <scheme val="minor"/>
      </rPr>
      <t>WACM4
WACM5
WACM6</t>
    </r>
    <r>
      <rPr>
        <sz val="14"/>
        <color theme="1"/>
        <rFont val="Calibri"/>
        <family val="2"/>
        <scheme val="minor"/>
      </rPr>
      <t xml:space="preserve">
WACM7</t>
    </r>
  </si>
  <si>
    <t>WACM7 (Yes/No)</t>
  </si>
  <si>
    <t>CMP361</t>
  </si>
  <si>
    <t>CMP361 Panel Vote</t>
  </si>
  <si>
    <t>CMP361 BEST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</si>
</sst>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6"/>
      <color theme="1"/>
      <name val="Arial"/>
      <family val="2"/>
    </font>
    <font>
      <sz val="14"/>
      <color theme="1"/>
      <name val="Calibri"/>
      <family val="2"/>
      <scheme val="minor"/>
    </font>
    <font>
      <b/>
      <sz val="11"/>
      <color theme="1"/>
      <name val="Calibri"/>
      <family val="2"/>
      <scheme val="minor"/>
    </font>
    <font>
      <b/>
      <sz val="16"/>
      <color theme="0"/>
      <name val="Calibri"/>
      <family val="2"/>
      <scheme val="minor"/>
    </font>
    <font>
      <sz val="16"/>
      <color theme="1"/>
      <name val="Calibri"/>
      <family val="2"/>
      <scheme val="minor"/>
    </font>
    <font>
      <b/>
      <u/>
      <sz val="14"/>
      <color theme="1"/>
      <name val="Calibri"/>
      <family val="2"/>
      <scheme val="minor"/>
    </font>
    <font>
      <b/>
      <sz val="14"/>
      <color rgb="FFFFFFFF"/>
      <name val="Calibri"/>
      <family val="2"/>
      <scheme val="minor"/>
    </font>
    <font>
      <b/>
      <sz val="28"/>
      <color theme="1"/>
      <name val="Calibri"/>
      <family val="2"/>
      <scheme val="minor"/>
    </font>
    <font>
      <b/>
      <u/>
      <sz val="20"/>
      <color theme="1"/>
      <name val="Calibri"/>
      <family val="2"/>
      <scheme val="minor"/>
    </font>
    <font>
      <b/>
      <i/>
      <sz val="11"/>
      <color theme="1"/>
      <name val="Calibri"/>
      <family val="2"/>
      <scheme val="minor"/>
    </font>
    <font>
      <b/>
      <sz val="11"/>
      <color rgb="FFFF0000"/>
      <name val="Calibri"/>
      <family val="2"/>
      <scheme val="minor"/>
    </font>
    <font>
      <sz val="14"/>
      <name val="Calibri"/>
      <family val="2"/>
      <scheme val="minor"/>
    </font>
    <font>
      <b/>
      <i/>
      <sz val="14"/>
      <color rgb="FF002060"/>
      <name val="Calibri"/>
      <family val="2"/>
      <scheme val="minor"/>
    </font>
    <font>
      <b/>
      <i/>
      <u/>
      <sz val="14"/>
      <color theme="1"/>
      <name val="Calibri"/>
      <family val="2"/>
      <scheme val="minor"/>
    </font>
    <font>
      <b/>
      <sz val="14"/>
      <color theme="1"/>
      <name val="Calibri"/>
      <family val="2"/>
      <scheme val="minor"/>
    </font>
    <font>
      <b/>
      <sz val="16"/>
      <color theme="1"/>
      <name val="Arial"/>
      <family val="2"/>
    </font>
    <font>
      <sz val="11"/>
      <color theme="0"/>
      <name val="Calibri"/>
      <family val="2"/>
      <scheme val="minor"/>
    </font>
    <font>
      <b/>
      <i/>
      <sz val="11"/>
      <color rgb="FF002060"/>
      <name val="Calibri"/>
      <family val="2"/>
      <scheme val="minor"/>
    </font>
    <font>
      <sz val="11"/>
      <color rgb="FF002060"/>
      <name val="Calibri"/>
      <family val="2"/>
      <scheme val="minor"/>
    </font>
    <font>
      <b/>
      <i/>
      <sz val="14"/>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3" tint="0.39997558519241921"/>
        <bgColor indexed="64"/>
      </patternFill>
    </fill>
    <fill>
      <patternFill patternType="solid">
        <fgColor theme="4"/>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62">
    <xf numFmtId="0" fontId="0" fillId="0" borderId="0" xfId="0"/>
    <xf numFmtId="0" fontId="1" fillId="0" borderId="0" xfId="0" applyFont="1" applyAlignment="1">
      <alignment horizontal="center" vertical="center"/>
    </xf>
    <xf numFmtId="0" fontId="1" fillId="0" borderId="0" xfId="0" applyFont="1"/>
    <xf numFmtId="0" fontId="2" fillId="0" borderId="0" xfId="0" applyFont="1"/>
    <xf numFmtId="0" fontId="0" fillId="0" borderId="0" xfId="0" applyFont="1" applyAlignment="1">
      <alignment horizontal="center" vertical="center" wrapText="1"/>
    </xf>
    <xf numFmtId="0" fontId="1" fillId="0" borderId="0" xfId="0" applyFont="1" applyAlignment="1">
      <alignment wrapText="1"/>
    </xf>
    <xf numFmtId="0" fontId="4" fillId="4" borderId="1" xfId="0" applyFont="1" applyFill="1" applyBorder="1" applyAlignment="1">
      <alignment horizontal="center" vertical="center" wrapText="1"/>
    </xf>
    <xf numFmtId="0" fontId="5" fillId="0" borderId="0" xfId="0" applyFont="1" applyAlignment="1">
      <alignment wrapText="1"/>
    </xf>
    <xf numFmtId="0" fontId="2" fillId="0" borderId="1" xfId="0" applyFont="1" applyBorder="1" applyAlignment="1">
      <alignment horizontal="center" vertical="center"/>
    </xf>
    <xf numFmtId="0" fontId="2" fillId="0" borderId="0" xfId="0" applyFont="1" applyBorder="1"/>
    <xf numFmtId="0" fontId="7" fillId="2" borderId="12" xfId="0" applyFont="1" applyFill="1" applyBorder="1" applyAlignment="1">
      <alignment vertical="center" wrapText="1"/>
    </xf>
    <xf numFmtId="0" fontId="2" fillId="0" borderId="5" xfId="0" applyFont="1" applyBorder="1" applyAlignment="1">
      <alignment horizontal="center" vertical="center"/>
    </xf>
    <xf numFmtId="0" fontId="8" fillId="3" borderId="0" xfId="0" applyFont="1" applyFill="1" applyAlignment="1">
      <alignment horizontal="center" vertical="center" wrapText="1"/>
    </xf>
    <xf numFmtId="0" fontId="0" fillId="0" borderId="0" xfId="0" applyFont="1"/>
    <xf numFmtId="0" fontId="9" fillId="0" borderId="0" xfId="0" applyFont="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13" fillId="3" borderId="0" xfId="0" applyFont="1" applyFill="1" applyAlignment="1">
      <alignment horizontal="center" wrapText="1"/>
    </xf>
    <xf numFmtId="0" fontId="7" fillId="2" borderId="5" xfId="0" applyFont="1" applyFill="1" applyBorder="1" applyAlignment="1">
      <alignment horizontal="center" vertical="center"/>
    </xf>
    <xf numFmtId="0" fontId="2" fillId="0" borderId="5" xfId="0" applyFont="1" applyBorder="1" applyAlignment="1">
      <alignment horizontal="left" vertical="center" wrapText="1"/>
    </xf>
    <xf numFmtId="0" fontId="2" fillId="0" borderId="13" xfId="0" applyFont="1" applyBorder="1" applyAlignment="1">
      <alignment horizontal="center" vertical="center" wrapText="1"/>
    </xf>
    <xf numFmtId="0" fontId="1" fillId="0" borderId="6" xfId="0" applyFont="1" applyBorder="1" applyAlignment="1">
      <alignment horizontal="center"/>
    </xf>
    <xf numFmtId="0" fontId="1" fillId="0" borderId="9" xfId="0" applyFont="1" applyBorder="1" applyAlignment="1">
      <alignment horizontal="center"/>
    </xf>
    <xf numFmtId="0" fontId="2" fillId="0" borderId="5"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xf>
    <xf numFmtId="0" fontId="1" fillId="0" borderId="5" xfId="0" applyFont="1" applyBorder="1" applyAlignment="1">
      <alignment horizontal="center"/>
    </xf>
    <xf numFmtId="0" fontId="1" fillId="0" borderId="0" xfId="0" applyFont="1" applyAlignment="1">
      <alignment wrapText="1"/>
    </xf>
    <xf numFmtId="0" fontId="4" fillId="4" borderId="1" xfId="0"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left" vertical="center" wrapText="1"/>
    </xf>
    <xf numFmtId="0" fontId="16" fillId="0" borderId="0" xfId="0" applyFont="1" applyAlignment="1">
      <alignment horizontal="right" wrapText="1"/>
    </xf>
    <xf numFmtId="0" fontId="2" fillId="0" borderId="5" xfId="0" applyFont="1" applyBorder="1" applyAlignment="1">
      <alignment horizontal="left" vertical="center" wrapText="1"/>
    </xf>
    <xf numFmtId="0" fontId="2" fillId="0" borderId="1" xfId="0" applyFont="1" applyBorder="1"/>
    <xf numFmtId="0" fontId="16" fillId="0" borderId="14" xfId="0" applyFont="1" applyBorder="1" applyAlignment="1">
      <alignment horizontal="right" wrapText="1"/>
    </xf>
    <xf numFmtId="0" fontId="16" fillId="0" borderId="15" xfId="0" applyFont="1" applyBorder="1" applyAlignment="1">
      <alignment horizontal="right"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6" fillId="0" borderId="0" xfId="0" applyFont="1" applyBorder="1" applyAlignment="1">
      <alignment vertical="center"/>
    </xf>
    <xf numFmtId="0" fontId="2" fillId="0" borderId="16" xfId="0" applyFont="1" applyBorder="1"/>
    <xf numFmtId="0" fontId="17" fillId="0" borderId="0" xfId="0" applyFont="1" applyAlignment="1">
      <alignment horizontal="center" vertical="center" wrapText="1"/>
    </xf>
    <xf numFmtId="0" fontId="18" fillId="0" borderId="0" xfId="0" applyFont="1" applyAlignment="1">
      <alignment vertical="top" wrapText="1"/>
    </xf>
    <xf numFmtId="0" fontId="19" fillId="0" borderId="0" xfId="0" applyFont="1" applyAlignment="1">
      <alignment vertical="top" wrapText="1"/>
    </xf>
    <xf numFmtId="0" fontId="2" fillId="0" borderId="16" xfId="0" applyFont="1" applyBorder="1" applyAlignment="1">
      <alignment horizontal="center"/>
    </xf>
    <xf numFmtId="0" fontId="6" fillId="0" borderId="17" xfId="0" applyFont="1" applyBorder="1" applyAlignment="1">
      <alignment vertical="center"/>
    </xf>
    <xf numFmtId="0" fontId="6" fillId="0" borderId="18" xfId="0" applyFont="1" applyBorder="1" applyAlignment="1">
      <alignment vertical="center"/>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21" fillId="3"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6"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0" xfId="0" applyFont="1" applyFill="1"/>
    <xf numFmtId="0" fontId="1" fillId="0" borderId="8" xfId="0" applyFont="1" applyFill="1" applyBorder="1" applyAlignment="1">
      <alignment horizontal="center"/>
    </xf>
    <xf numFmtId="0" fontId="1" fillId="0" borderId="1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D16"/>
  <sheetViews>
    <sheetView showGridLines="0" tabSelected="1" zoomScale="80" zoomScaleNormal="80" workbookViewId="0">
      <selection activeCell="A6" sqref="A6"/>
    </sheetView>
  </sheetViews>
  <sheetFormatPr defaultColWidth="9.1796875" defaultRowHeight="14.5" x14ac:dyDescent="0.35"/>
  <cols>
    <col min="1" max="1" width="124" style="4" customWidth="1"/>
    <col min="2" max="2" width="9.1796875" style="13"/>
    <col min="3" max="3" width="12.453125" style="13" customWidth="1"/>
    <col min="4" max="4" width="84.08984375" style="13" customWidth="1"/>
    <col min="5" max="16384" width="9.1796875" style="13"/>
  </cols>
  <sheetData>
    <row r="1" spans="1:4" ht="36" x14ac:dyDescent="0.35">
      <c r="A1" s="12" t="s">
        <v>74</v>
      </c>
      <c r="C1" s="52" t="s">
        <v>60</v>
      </c>
      <c r="D1" s="52" t="s">
        <v>61</v>
      </c>
    </row>
    <row r="2" spans="1:4" ht="26" x14ac:dyDescent="0.35">
      <c r="A2" s="14" t="s">
        <v>16</v>
      </c>
      <c r="C2" s="50" t="s">
        <v>62</v>
      </c>
      <c r="D2" s="51" t="s">
        <v>63</v>
      </c>
    </row>
    <row r="3" spans="1:4" x14ac:dyDescent="0.35">
      <c r="C3" s="50" t="s">
        <v>4</v>
      </c>
      <c r="D3" s="51" t="s">
        <v>64</v>
      </c>
    </row>
    <row r="4" spans="1:4" ht="29" x14ac:dyDescent="0.35">
      <c r="A4" s="15" t="s">
        <v>8</v>
      </c>
      <c r="C4" s="50" t="s">
        <v>65</v>
      </c>
      <c r="D4" s="51" t="s">
        <v>66</v>
      </c>
    </row>
    <row r="6" spans="1:4" ht="29" x14ac:dyDescent="0.35">
      <c r="A6" s="15" t="s">
        <v>2</v>
      </c>
    </row>
    <row r="8" spans="1:4" x14ac:dyDescent="0.35">
      <c r="A8" s="15" t="s">
        <v>3</v>
      </c>
    </row>
    <row r="9" spans="1:4" x14ac:dyDescent="0.35">
      <c r="A9" s="15" t="s">
        <v>9</v>
      </c>
    </row>
    <row r="10" spans="1:4" x14ac:dyDescent="0.35">
      <c r="A10" s="15" t="s">
        <v>10</v>
      </c>
    </row>
    <row r="11" spans="1:4" x14ac:dyDescent="0.35">
      <c r="A11" s="15" t="s">
        <v>11</v>
      </c>
    </row>
    <row r="12" spans="1:4" x14ac:dyDescent="0.35">
      <c r="A12" s="15"/>
    </row>
    <row r="13" spans="1:4" x14ac:dyDescent="0.35">
      <c r="A13" s="16" t="s">
        <v>58</v>
      </c>
    </row>
    <row r="14" spans="1:4" ht="29" x14ac:dyDescent="0.35">
      <c r="A14" s="16" t="s">
        <v>59</v>
      </c>
    </row>
    <row r="15" spans="1:4" x14ac:dyDescent="0.35">
      <c r="A15" s="42"/>
    </row>
    <row r="16" spans="1:4" x14ac:dyDescent="0.35">
      <c r="A16" s="42"/>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314F-7C04-4142-BD8B-866653B0CB8F}">
  <sheetPr>
    <tabColor theme="9" tint="-0.249977111117893"/>
  </sheetPr>
  <dimension ref="A1:I16"/>
  <sheetViews>
    <sheetView showGridLines="0" topLeftCell="A2" zoomScale="80" zoomScaleNormal="80" workbookViewId="0">
      <selection activeCell="C7" sqref="C7"/>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ht="19.5" customHeight="1" x14ac:dyDescent="0.45">
      <c r="A9" s="33" t="s">
        <v>45</v>
      </c>
      <c r="B9" s="25"/>
      <c r="C9" s="25"/>
      <c r="D9" s="25"/>
      <c r="E9" s="25"/>
      <c r="F9" s="25"/>
      <c r="G9" s="25"/>
    </row>
    <row r="10" spans="1:9" ht="19.5" customHeight="1"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B775197C-F118-4B9E-AC2C-80F3A29E6C66}">
          <x14:formula1>
            <xm:f>'Instructions and Guidance'!$A$9:$A$11</xm:f>
          </x14:formula1>
          <xm:sqref>B3:F10</xm:sqref>
        </x14:dataValidation>
        <x14:dataValidation type="list" allowBlank="1" showInputMessage="1" promptTitle="Use Dropdown List" prompt="Use Dropdown List" xr:uid="{F3B0196A-CF37-4E38-AD49-96FF1C13FE7A}">
          <x14:formula1>
            <xm:f>'Instructions and Guidance'!$A$9:$A$10</xm:f>
          </x14:formula1>
          <xm:sqref>G3:G10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sheetPr>
  <dimension ref="A1:I16"/>
  <sheetViews>
    <sheetView showGridLines="0" zoomScale="80" zoomScaleNormal="80" workbookViewId="0">
      <selection activeCell="A11" sqref="A11:XFD11"/>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A7C185BF-4AE7-4DC5-AFF6-BFBA11B4E07D}">
          <x14:formula1>
            <xm:f>'Instructions and Guidance'!$A$9:$A$10</xm:f>
          </x14:formula1>
          <xm:sqref>G3:G10</xm:sqref>
        </x14:dataValidation>
        <x14:dataValidation type="list" allowBlank="1" showInputMessage="1" promptTitle="Use Dropdown List" prompt="Use Dropdown List" xr:uid="{58A4F946-CD6C-462A-9AAE-0321AB8E7E11}">
          <x14:formula1>
            <xm:f>'Instructions and Guidance'!$A$9:$A$11</xm:f>
          </x14:formula1>
          <xm:sqref>B3:F10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I16"/>
  <sheetViews>
    <sheetView showGridLines="0" zoomScale="80" zoomScaleNormal="80" workbookViewId="0">
      <selection activeCell="D5" sqref="D5"/>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7AE14F4-5F41-4DD2-BF6A-08865008670C}">
          <x14:formula1>
            <xm:f>'Instructions and Guidance'!$A$9:$A$10</xm:f>
          </x14:formula1>
          <xm:sqref>G3:G10</xm:sqref>
        </x14:dataValidation>
        <x14:dataValidation type="list" allowBlank="1" showInputMessage="1" promptTitle="Use Dropdown List" prompt="Use Dropdown List" xr:uid="{BB856509-9509-4CD5-96C5-61125A67D02C}">
          <x14:formula1>
            <xm:f>'Instructions and Guidance'!$A$9:$A$11</xm:f>
          </x14:formula1>
          <xm:sqref>B3:F10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249977111117893"/>
  </sheetPr>
  <dimension ref="A1:I16"/>
  <sheetViews>
    <sheetView showGridLines="0" zoomScale="80" zoomScaleNormal="80" workbookViewId="0">
      <selection activeCell="C5" sqref="C5"/>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6E80FBF2-C9C2-4A71-8BC0-5653E7E2CD44}">
          <x14:formula1>
            <xm:f>'Instructions and Guidance'!$A$9:$A$10</xm:f>
          </x14:formula1>
          <xm:sqref>G3:G10</xm:sqref>
        </x14:dataValidation>
        <x14:dataValidation type="list" allowBlank="1" showInputMessage="1" promptTitle="Use Dropdown List" prompt="Use Dropdown List" xr:uid="{9D6D4162-3706-4E9E-AA52-2FD08A715905}">
          <x14:formula1>
            <xm:f>'Instructions and Guidance'!$A$9:$A$11</xm:f>
          </x14:formula1>
          <xm:sqref>B3:F10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3089-2144-4E4F-8E62-DEB9AB0F06BE}">
  <sheetPr>
    <tabColor theme="7"/>
  </sheetPr>
  <dimension ref="A1:A11"/>
  <sheetViews>
    <sheetView showGridLines="0" zoomScale="86" zoomScaleNormal="86" workbookViewId="0">
      <selection activeCell="A4" sqref="A4"/>
    </sheetView>
  </sheetViews>
  <sheetFormatPr defaultColWidth="9.1796875" defaultRowHeight="18.5" x14ac:dyDescent="0.45"/>
  <cols>
    <col min="1" max="1" width="124.81640625" style="3" customWidth="1"/>
    <col min="2" max="16384" width="9.1796875" style="3"/>
  </cols>
  <sheetData>
    <row r="1" spans="1:1" x14ac:dyDescent="0.45">
      <c r="A1" s="17" t="s">
        <v>74</v>
      </c>
    </row>
    <row r="2" spans="1:1" ht="17.25" customHeight="1" x14ac:dyDescent="0.45">
      <c r="A2" s="17" t="s">
        <v>57</v>
      </c>
    </row>
    <row r="3" spans="1:1" x14ac:dyDescent="0.45">
      <c r="A3" s="44" t="s">
        <v>50</v>
      </c>
    </row>
    <row r="4" spans="1:1" ht="29" x14ac:dyDescent="0.45">
      <c r="A4" s="44" t="s">
        <v>51</v>
      </c>
    </row>
    <row r="5" spans="1:1" ht="58" x14ac:dyDescent="0.45">
      <c r="A5" s="44" t="s">
        <v>52</v>
      </c>
    </row>
    <row r="6" spans="1:1" ht="29" x14ac:dyDescent="0.45">
      <c r="A6" s="44" t="s">
        <v>53</v>
      </c>
    </row>
    <row r="7" spans="1:1" ht="29" x14ac:dyDescent="0.45">
      <c r="A7" s="44" t="s">
        <v>54</v>
      </c>
    </row>
    <row r="8" spans="1:1" x14ac:dyDescent="0.45">
      <c r="A8" s="44" t="s">
        <v>56</v>
      </c>
    </row>
    <row r="9" spans="1:1" ht="29" x14ac:dyDescent="0.45">
      <c r="A9" s="43" t="s">
        <v>55</v>
      </c>
    </row>
    <row r="11" spans="1:1" x14ac:dyDescent="0.45">
      <c r="A11" s="4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pageSetUpPr fitToPage="1"/>
  </sheetPr>
  <dimension ref="A1:N15"/>
  <sheetViews>
    <sheetView showGridLines="0" zoomScale="50" zoomScaleNormal="50" workbookViewId="0">
      <selection activeCell="K3" sqref="K3"/>
    </sheetView>
  </sheetViews>
  <sheetFormatPr defaultColWidth="35.26953125" defaultRowHeight="20" x14ac:dyDescent="0.4"/>
  <cols>
    <col min="1" max="1" width="23.453125" style="5" bestFit="1" customWidth="1"/>
    <col min="2" max="2" width="41.1796875" style="5" bestFit="1" customWidth="1"/>
    <col min="3" max="3" width="14" style="2" bestFit="1" customWidth="1"/>
    <col min="4" max="6" width="14" style="2" customWidth="1"/>
    <col min="7" max="9" width="14" style="2" bestFit="1" customWidth="1"/>
    <col min="10" max="10" width="14" style="2" customWidth="1"/>
    <col min="11" max="11" width="99.81640625" style="27" customWidth="1"/>
    <col min="12" max="12" width="32.81640625" style="2" customWidth="1"/>
    <col min="13" max="13" width="41.1796875" style="5" bestFit="1" customWidth="1"/>
    <col min="14" max="14" width="35.26953125" style="1" customWidth="1"/>
    <col min="15" max="15" width="43.26953125" style="2" bestFit="1" customWidth="1"/>
    <col min="16" max="16384" width="35.26953125" style="2"/>
  </cols>
  <sheetData>
    <row r="1" spans="1:14" ht="105" x14ac:dyDescent="0.5">
      <c r="A1" s="53" t="s">
        <v>75</v>
      </c>
      <c r="B1" s="55"/>
      <c r="C1" s="53" t="s">
        <v>46</v>
      </c>
      <c r="D1" s="54"/>
      <c r="E1" s="54"/>
      <c r="F1" s="54"/>
      <c r="G1" s="54"/>
      <c r="H1" s="54"/>
      <c r="I1" s="54"/>
      <c r="J1" s="54"/>
      <c r="K1" s="55"/>
      <c r="L1" s="28" t="s">
        <v>67</v>
      </c>
      <c r="M1" s="7"/>
      <c r="N1" s="2"/>
    </row>
    <row r="2" spans="1:14" ht="42" x14ac:dyDescent="0.4">
      <c r="A2" s="28" t="s">
        <v>17</v>
      </c>
      <c r="B2" s="28" t="s">
        <v>18</v>
      </c>
      <c r="C2" s="6" t="s">
        <v>6</v>
      </c>
      <c r="D2" s="6" t="s">
        <v>33</v>
      </c>
      <c r="E2" s="6" t="s">
        <v>34</v>
      </c>
      <c r="F2" s="6" t="s">
        <v>35</v>
      </c>
      <c r="G2" s="28" t="s">
        <v>36</v>
      </c>
      <c r="H2" s="28" t="s">
        <v>37</v>
      </c>
      <c r="I2" s="28" t="s">
        <v>38</v>
      </c>
      <c r="J2" s="28" t="s">
        <v>73</v>
      </c>
      <c r="K2" s="28" t="s">
        <v>5</v>
      </c>
      <c r="L2" s="28" t="s">
        <v>76</v>
      </c>
      <c r="N2" s="2"/>
    </row>
    <row r="3" spans="1:14" ht="20.5" x14ac:dyDescent="0.45">
      <c r="A3" s="29" t="s">
        <v>19</v>
      </c>
      <c r="B3" s="24" t="s">
        <v>22</v>
      </c>
      <c r="C3" s="8">
        <f>'Andrew Enzor'!G3</f>
        <v>0</v>
      </c>
      <c r="D3" s="8">
        <f>'Andrew Enzor'!G4</f>
        <v>0</v>
      </c>
      <c r="E3" s="8">
        <f>'Andrew Enzor'!G5</f>
        <v>0</v>
      </c>
      <c r="F3" s="8">
        <f>'Andrew Enzor'!G6</f>
        <v>0</v>
      </c>
      <c r="G3" s="8">
        <f>'Andrew Enzor'!G7</f>
        <v>0</v>
      </c>
      <c r="H3" s="8">
        <f>'Andrew Enzor'!G8</f>
        <v>0</v>
      </c>
      <c r="I3" s="8">
        <f>'Andrew Enzor'!G9</f>
        <v>0</v>
      </c>
      <c r="J3" s="58">
        <f>'Andrew Enzor'!G10</f>
        <v>0</v>
      </c>
      <c r="K3" s="30">
        <f>'Andrew Enzor'!I12</f>
        <v>0</v>
      </c>
      <c r="L3" s="8">
        <f>'Andrew Enzor'!B12</f>
        <v>0</v>
      </c>
      <c r="N3" s="2"/>
    </row>
    <row r="4" spans="1:14" ht="20.5" x14ac:dyDescent="0.45">
      <c r="A4" s="29" t="s">
        <v>21</v>
      </c>
      <c r="B4" s="24" t="s">
        <v>69</v>
      </c>
      <c r="C4" s="8">
        <f>'Andy Pace'!G3</f>
        <v>0</v>
      </c>
      <c r="D4" s="8">
        <f>'Andy Pace'!G4</f>
        <v>0</v>
      </c>
      <c r="E4" s="8">
        <f>'Andy Pace'!G5</f>
        <v>0</v>
      </c>
      <c r="F4" s="8">
        <f>'Andy Pace'!G6</f>
        <v>0</v>
      </c>
      <c r="G4" s="8">
        <f>'Andy Pace'!G7</f>
        <v>0</v>
      </c>
      <c r="H4" s="8">
        <f>'Andy Pace'!G8</f>
        <v>0</v>
      </c>
      <c r="I4" s="8">
        <f>'Andy Pace'!G9</f>
        <v>0</v>
      </c>
      <c r="J4" s="58">
        <f>'Andy Pace'!G10</f>
        <v>0</v>
      </c>
      <c r="K4" s="30">
        <f>'Andy Pace'!I12</f>
        <v>0</v>
      </c>
      <c r="L4" s="8">
        <f>'Andy Pace'!B12</f>
        <v>0</v>
      </c>
      <c r="N4" s="2"/>
    </row>
    <row r="5" spans="1:14" ht="20.5" x14ac:dyDescent="0.45">
      <c r="A5" s="29" t="s">
        <v>68</v>
      </c>
      <c r="B5" s="24" t="s">
        <v>22</v>
      </c>
      <c r="C5" s="8">
        <f>'Binoy Dharsi'!G3</f>
        <v>0</v>
      </c>
      <c r="D5" s="8">
        <f>'Binoy Dharsi'!G4</f>
        <v>0</v>
      </c>
      <c r="E5" s="8">
        <f>'Binoy Dharsi'!G5</f>
        <v>0</v>
      </c>
      <c r="F5" s="8">
        <f>'Binoy Dharsi'!G6</f>
        <v>0</v>
      </c>
      <c r="G5" s="8">
        <f>'Binoy Dharsi'!G7</f>
        <v>0</v>
      </c>
      <c r="H5" s="8">
        <f>'Binoy Dharsi'!G8</f>
        <v>0</v>
      </c>
      <c r="I5" s="8">
        <f>'Binoy Dharsi'!G9</f>
        <v>0</v>
      </c>
      <c r="J5" s="58">
        <f>'Binoy Dharsi'!G10</f>
        <v>0</v>
      </c>
      <c r="K5" s="30">
        <f>'Binoy Dharsi'!I12</f>
        <v>0</v>
      </c>
      <c r="L5" s="8">
        <f>'Binoy Dharsi'!B12</f>
        <v>0</v>
      </c>
      <c r="N5" s="2"/>
    </row>
    <row r="6" spans="1:14" ht="20.5" x14ac:dyDescent="0.45">
      <c r="A6" s="29" t="s">
        <v>23</v>
      </c>
      <c r="B6" s="24" t="s">
        <v>22</v>
      </c>
      <c r="C6" s="8">
        <f>'Cem Suleyman'!G3</f>
        <v>0</v>
      </c>
      <c r="D6" s="8">
        <f>'Cem Suleyman'!G4</f>
        <v>0</v>
      </c>
      <c r="E6" s="8">
        <f>'Cem Suleyman'!G5</f>
        <v>0</v>
      </c>
      <c r="F6" s="8">
        <f>'Cem Suleyman'!G6</f>
        <v>0</v>
      </c>
      <c r="G6" s="8">
        <f>'Cem Suleyman'!G7</f>
        <v>0</v>
      </c>
      <c r="H6" s="8">
        <f>'Cem Suleyman'!G8</f>
        <v>0</v>
      </c>
      <c r="I6" s="8">
        <f>'Cem Suleyman'!G9</f>
        <v>0</v>
      </c>
      <c r="J6" s="58">
        <f>'Cem Suleyman'!G10</f>
        <v>0</v>
      </c>
      <c r="K6" s="30">
        <f>'Cem Suleyman'!I12</f>
        <v>0</v>
      </c>
      <c r="L6" s="8">
        <f>'Cem Suleyman'!B12</f>
        <v>0</v>
      </c>
      <c r="N6" s="2"/>
    </row>
    <row r="7" spans="1:14" ht="20.5" x14ac:dyDescent="0.45">
      <c r="A7" s="29" t="s">
        <v>24</v>
      </c>
      <c r="B7" s="24" t="s">
        <v>22</v>
      </c>
      <c r="C7" s="8">
        <f>'Garth Graham'!G3</f>
        <v>0</v>
      </c>
      <c r="D7" s="8">
        <f>'Garth Graham'!G4</f>
        <v>0</v>
      </c>
      <c r="E7" s="8">
        <f>'Garth Graham'!G5</f>
        <v>0</v>
      </c>
      <c r="F7" s="8">
        <f>'Garth Graham'!G6</f>
        <v>0</v>
      </c>
      <c r="G7" s="8">
        <f>'Garth Graham'!G7</f>
        <v>0</v>
      </c>
      <c r="H7" s="8">
        <f>'Garth Graham'!G8</f>
        <v>0</v>
      </c>
      <c r="I7" s="8">
        <f>'Garth Graham'!G9</f>
        <v>0</v>
      </c>
      <c r="J7" s="58">
        <f>'Garth Graham'!G10</f>
        <v>0</v>
      </c>
      <c r="K7" s="30">
        <f>'Garth Graham'!I12</f>
        <v>0</v>
      </c>
      <c r="L7" s="8">
        <f>'Garth Graham'!B12</f>
        <v>0</v>
      </c>
      <c r="N7" s="2"/>
    </row>
    <row r="8" spans="1:14" ht="20.5" x14ac:dyDescent="0.45">
      <c r="A8" s="29" t="s">
        <v>25</v>
      </c>
      <c r="B8" s="24" t="s">
        <v>22</v>
      </c>
      <c r="C8" s="8">
        <f>'Grace March'!G3</f>
        <v>0</v>
      </c>
      <c r="D8" s="8">
        <f>'Grace March'!G4</f>
        <v>0</v>
      </c>
      <c r="E8" s="8">
        <f>'Grace March'!G5</f>
        <v>0</v>
      </c>
      <c r="F8" s="8">
        <f>'Grace March'!G6</f>
        <v>0</v>
      </c>
      <c r="G8" s="8">
        <f>'Grace March'!G7</f>
        <v>0</v>
      </c>
      <c r="H8" s="8">
        <f>'Grace March'!G8</f>
        <v>0</v>
      </c>
      <c r="I8" s="8">
        <f>'Grace March'!G9</f>
        <v>0</v>
      </c>
      <c r="J8" s="58">
        <f>'Grace March'!G10</f>
        <v>0</v>
      </c>
      <c r="K8" s="30">
        <f>'Grace March'!I12</f>
        <v>0</v>
      </c>
      <c r="L8" s="8">
        <f>'Grace March'!B12</f>
        <v>0</v>
      </c>
      <c r="N8" s="2"/>
    </row>
    <row r="9" spans="1:14" ht="20.5" x14ac:dyDescent="0.45">
      <c r="A9" s="29" t="s">
        <v>39</v>
      </c>
      <c r="B9" s="24" t="s">
        <v>22</v>
      </c>
      <c r="C9" s="8">
        <f>'Joe Dunn'!G3</f>
        <v>0</v>
      </c>
      <c r="D9" s="8">
        <f>'Joe Dunn'!G4</f>
        <v>0</v>
      </c>
      <c r="E9" s="8">
        <f>'Joe Dunn'!G5</f>
        <v>0</v>
      </c>
      <c r="F9" s="8">
        <f>'Joe Dunn'!G6</f>
        <v>0</v>
      </c>
      <c r="G9" s="8">
        <f>'Joe Dunn'!G7</f>
        <v>0</v>
      </c>
      <c r="H9" s="8">
        <f>'Joe Dunn'!G8</f>
        <v>0</v>
      </c>
      <c r="I9" s="8">
        <f>'Joe Dunn'!G9</f>
        <v>0</v>
      </c>
      <c r="J9" s="58">
        <f>'Joe Dunn'!G10</f>
        <v>0</v>
      </c>
      <c r="K9" s="30">
        <f>'Joe Dunn'!I12</f>
        <v>0</v>
      </c>
      <c r="L9" s="8">
        <f>'Joe Dunn'!B12</f>
        <v>0</v>
      </c>
      <c r="M9" s="27"/>
      <c r="N9" s="2"/>
    </row>
    <row r="10" spans="1:14" ht="20.5" x14ac:dyDescent="0.45">
      <c r="A10" s="29" t="s">
        <v>70</v>
      </c>
      <c r="B10" s="24" t="s">
        <v>26</v>
      </c>
      <c r="C10" s="8">
        <f>'Jenny Doherty'!G3</f>
        <v>0</v>
      </c>
      <c r="D10" s="8">
        <f>'Jenny Doherty'!G4</f>
        <v>0</v>
      </c>
      <c r="E10" s="8">
        <f>'Jenny Doherty'!G5</f>
        <v>0</v>
      </c>
      <c r="F10" s="8">
        <f>'Jenny Doherty'!G6</f>
        <v>0</v>
      </c>
      <c r="G10" s="8">
        <f>'Jenny Doherty'!G7</f>
        <v>0</v>
      </c>
      <c r="H10" s="8">
        <f>'Jenny Doherty'!G8</f>
        <v>0</v>
      </c>
      <c r="I10" s="8">
        <f>'Jenny Doherty'!G9</f>
        <v>0</v>
      </c>
      <c r="J10" s="58">
        <f>'Jenny Doherty'!G10</f>
        <v>0</v>
      </c>
      <c r="K10" s="30">
        <f>'Jenny Doherty'!I12</f>
        <v>0</v>
      </c>
      <c r="L10" s="8">
        <f>'Jenny Doherty'!B12</f>
        <v>0</v>
      </c>
      <c r="N10" s="2"/>
    </row>
    <row r="11" spans="1:14" ht="20.5" x14ac:dyDescent="0.45">
      <c r="A11" s="29" t="s">
        <v>27</v>
      </c>
      <c r="B11" s="24" t="s">
        <v>20</v>
      </c>
      <c r="C11" s="8">
        <f>'Mark Duffield'!G3</f>
        <v>0</v>
      </c>
      <c r="D11" s="8">
        <f>'Mark Duffield'!G4</f>
        <v>0</v>
      </c>
      <c r="E11" s="8">
        <f>'Mark Duffield'!G5</f>
        <v>0</v>
      </c>
      <c r="F11" s="8">
        <f>'Mark Duffield'!G6</f>
        <v>0</v>
      </c>
      <c r="G11" s="8">
        <f>'Mark Duffield'!G7</f>
        <v>0</v>
      </c>
      <c r="H11" s="8">
        <f>'Mark Duffield'!G8</f>
        <v>0</v>
      </c>
      <c r="I11" s="8">
        <f>'Mark Duffield'!G9</f>
        <v>0</v>
      </c>
      <c r="J11" s="58">
        <f>'Mark Duffield'!G10</f>
        <v>0</v>
      </c>
      <c r="K11" s="30">
        <f>'Mark Duffield'!I12</f>
        <v>0</v>
      </c>
      <c r="L11" s="8">
        <f>'Mark Duffield'!B12</f>
        <v>0</v>
      </c>
      <c r="N11" s="2"/>
    </row>
    <row r="12" spans="1:14" ht="20.5" x14ac:dyDescent="0.45">
      <c r="A12" s="29" t="s">
        <v>28</v>
      </c>
      <c r="B12" s="24" t="s">
        <v>22</v>
      </c>
      <c r="C12" s="8">
        <f>'Paul Jones'!G3</f>
        <v>0</v>
      </c>
      <c r="D12" s="8">
        <f>'Paul Jones'!G4</f>
        <v>0</v>
      </c>
      <c r="E12" s="8">
        <f>'Paul Jones'!G5</f>
        <v>0</v>
      </c>
      <c r="F12" s="8">
        <f>'Paul Jones'!G6</f>
        <v>0</v>
      </c>
      <c r="G12" s="8">
        <f>'Paul Jones'!G7</f>
        <v>0</v>
      </c>
      <c r="H12" s="8">
        <f>'Paul Jones'!G8</f>
        <v>0</v>
      </c>
      <c r="I12" s="8">
        <f>'Paul Jones'!G9</f>
        <v>0</v>
      </c>
      <c r="J12" s="58">
        <f>'Paul Jones'!G10</f>
        <v>0</v>
      </c>
      <c r="K12" s="30">
        <f>'Paul Jones'!I12</f>
        <v>0</v>
      </c>
      <c r="L12" s="8">
        <f>'Paul Jones'!B12</f>
        <v>0</v>
      </c>
      <c r="N12" s="2"/>
    </row>
    <row r="13" spans="1:14" ht="20.5" thickBot="1" x14ac:dyDescent="0.45">
      <c r="J13" s="59"/>
    </row>
    <row r="14" spans="1:14" ht="20.5" thickBot="1" x14ac:dyDescent="0.45">
      <c r="B14" s="34" t="s">
        <v>12</v>
      </c>
      <c r="C14" s="21">
        <f t="shared" ref="C14:J14" si="0">COUNTIF(C$3:C$12,"Yes")</f>
        <v>0</v>
      </c>
      <c r="D14" s="36">
        <f t="shared" si="0"/>
        <v>0</v>
      </c>
      <c r="E14" s="36">
        <f t="shared" si="0"/>
        <v>0</v>
      </c>
      <c r="F14" s="36">
        <f t="shared" si="0"/>
        <v>0</v>
      </c>
      <c r="G14" s="36">
        <f t="shared" si="0"/>
        <v>0</v>
      </c>
      <c r="H14" s="36">
        <f t="shared" si="0"/>
        <v>0</v>
      </c>
      <c r="I14" s="37">
        <f t="shared" si="0"/>
        <v>0</v>
      </c>
      <c r="J14" s="60">
        <f t="shared" si="0"/>
        <v>0</v>
      </c>
      <c r="K14" s="31" t="s">
        <v>14</v>
      </c>
      <c r="L14" s="26">
        <f>INDEX(L3:L12,MODE(MATCH(L3:L12,L3:L12,0)))</f>
        <v>0</v>
      </c>
    </row>
    <row r="15" spans="1:14" ht="20.5" thickBot="1" x14ac:dyDescent="0.45">
      <c r="B15" s="35" t="s">
        <v>13</v>
      </c>
      <c r="C15" s="22">
        <f t="shared" ref="C15:J15" si="1">COUNTIF(C$3:C$12,"No")</f>
        <v>0</v>
      </c>
      <c r="D15" s="38">
        <f t="shared" si="1"/>
        <v>0</v>
      </c>
      <c r="E15" s="38">
        <f t="shared" si="1"/>
        <v>0</v>
      </c>
      <c r="F15" s="38">
        <f t="shared" si="1"/>
        <v>0</v>
      </c>
      <c r="G15" s="38">
        <f t="shared" si="1"/>
        <v>0</v>
      </c>
      <c r="H15" s="38">
        <f t="shared" si="1"/>
        <v>0</v>
      </c>
      <c r="I15" s="39">
        <f t="shared" si="1"/>
        <v>0</v>
      </c>
      <c r="J15" s="61">
        <f t="shared" si="1"/>
        <v>0</v>
      </c>
    </row>
  </sheetData>
  <mergeCells count="2">
    <mergeCell ref="C1:K1"/>
    <mergeCell ref="A1:B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I16"/>
  <sheetViews>
    <sheetView showGridLines="0" topLeftCell="A2" zoomScale="80" zoomScaleNormal="80" workbookViewId="0">
      <selection activeCell="G10" sqref="G10"/>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11"/>
      <c r="C12" s="20" t="s">
        <v>72</v>
      </c>
      <c r="I12" s="19"/>
    </row>
    <row r="13" spans="1:9" ht="15" customHeight="1" x14ac:dyDescent="0.45"/>
    <row r="16" spans="1:9" ht="39" customHeight="1" x14ac:dyDescent="0.45"/>
  </sheetData>
  <mergeCells count="2">
    <mergeCell ref="A11:G11"/>
    <mergeCell ref="A1:A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CBA4EBB1-078F-4D91-9FF1-7C36821B3CEE}">
          <x14:formula1>
            <xm:f>'Instructions and Guidance'!$A$9:$A$11</xm:f>
          </x14:formula1>
          <xm:sqref>B3:F10</xm:sqref>
        </x14:dataValidation>
        <x14:dataValidation type="list" allowBlank="1" showInputMessage="1" promptTitle="Use Dropdown List" prompt="Use Dropdown List" xr:uid="{A6CACA99-559A-4157-BC34-8AAE3931D031}">
          <x14:formula1>
            <xm:f>'Instructions and Guidance'!$A$9:$A$10</xm:f>
          </x14:formula1>
          <xm:sqref>G3:G10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sheetPr>
  <dimension ref="A1:I16"/>
  <sheetViews>
    <sheetView showGridLines="0" zoomScale="80" zoomScaleNormal="80" workbookViewId="0">
      <selection activeCell="A10" sqref="A10:XFD10"/>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84775918-4E64-4C17-B85D-34D81CE4A9BE}">
          <x14:formula1>
            <xm:f>'Instructions and Guidance'!$A$9:$A$10</xm:f>
          </x14:formula1>
          <xm:sqref>G3:G10</xm:sqref>
        </x14:dataValidation>
        <x14:dataValidation type="list" allowBlank="1" showInputMessage="1" promptTitle="Use Dropdown List" prompt="Use Dropdown List" xr:uid="{B3ED2237-4429-48DE-8FA7-112CDA34F572}">
          <x14:formula1>
            <xm:f>'Instructions and Guidance'!$A$9:$A$11</xm:f>
          </x14:formula1>
          <xm:sqref>B3:F10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I16"/>
  <sheetViews>
    <sheetView showGridLines="0" zoomScale="80" zoomScaleNormal="80" workbookViewId="0">
      <selection activeCell="C8" sqref="C8"/>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ht="19" customHeight="1"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250937E1-EF01-4DE0-B7AF-E77932058E85}">
          <x14:formula1>
            <xm:f>'Instructions and Guidance'!$A$9:$A$10</xm:f>
          </x14:formula1>
          <xm:sqref>G3:G10</xm:sqref>
        </x14:dataValidation>
        <x14:dataValidation type="list" allowBlank="1" showInputMessage="1" promptTitle="Use Dropdown List" prompt="Use Dropdown List" xr:uid="{19CD84EC-176C-4B0E-8500-A279F3D2D5E1}">
          <x14:formula1>
            <xm:f>'Instructions and Guidance'!$A$9:$A$11</xm:f>
          </x14:formula1>
          <xm:sqref>B3:F10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I16"/>
  <sheetViews>
    <sheetView showGridLines="0" zoomScale="80" zoomScaleNormal="80" workbookViewId="0">
      <selection activeCell="B10" sqref="B10:G10"/>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ht="20" customHeight="1"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E7B25A52-F024-475B-945C-F88D09128A21}">
          <x14:formula1>
            <xm:f>'Instructions and Guidance'!$A$9:$A$10</xm:f>
          </x14:formula1>
          <xm:sqref>G3:G10</xm:sqref>
        </x14:dataValidation>
        <x14:dataValidation type="list" allowBlank="1" showInputMessage="1" promptTitle="Use Dropdown List" prompt="Use Dropdown List" xr:uid="{3F99BAB8-3BE8-4980-8F2D-DD29C4E2B4F2}">
          <x14:formula1>
            <xm:f>'Instructions and Guidance'!$A$9:$A$11</xm:f>
          </x14:formula1>
          <xm:sqref>B3:F10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sheetPr>
  <dimension ref="A1:I16"/>
  <sheetViews>
    <sheetView showGridLines="0" zoomScale="80" zoomScaleNormal="80" workbookViewId="0">
      <selection activeCell="G13" sqref="G13"/>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EC829930-B1B8-4DCC-9EE9-C429B6F488B0}">
          <x14:formula1>
            <xm:f>'Instructions and Guidance'!$A$9:$A$10</xm:f>
          </x14:formula1>
          <xm:sqref>G3:G10</xm:sqref>
        </x14:dataValidation>
        <x14:dataValidation type="list" allowBlank="1" showInputMessage="1" promptTitle="Use Dropdown List" prompt="Use Dropdown List" xr:uid="{6F7B3469-A230-477C-B004-02790EB38FFC}">
          <x14:formula1>
            <xm:f>'Instructions and Guidance'!$A$9:$A$11</xm:f>
          </x14:formula1>
          <xm:sqref>B3:F10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sheetPr>
  <dimension ref="A1:I16"/>
  <sheetViews>
    <sheetView showGridLines="0" zoomScale="80" zoomScaleNormal="80" workbookViewId="0">
      <selection activeCell="C6" sqref="C6"/>
    </sheetView>
  </sheetViews>
  <sheetFormatPr defaultColWidth="9.1796875" defaultRowHeight="18.5" x14ac:dyDescent="0.45"/>
  <cols>
    <col min="1" max="7" width="18.7265625" style="9" customWidth="1"/>
    <col min="8" max="8" width="2.7265625" style="9" customWidth="1"/>
    <col min="9" max="9" width="101" style="9" customWidth="1"/>
    <col min="10" max="16384" width="9.1796875" style="9"/>
  </cols>
  <sheetData>
    <row r="1" spans="1:9" x14ac:dyDescent="0.45">
      <c r="A1" s="57" t="s">
        <v>7</v>
      </c>
      <c r="B1" s="46" t="s">
        <v>47</v>
      </c>
      <c r="C1" s="46"/>
      <c r="D1" s="46"/>
      <c r="E1" s="46"/>
      <c r="F1" s="46"/>
      <c r="G1" s="47"/>
      <c r="H1" s="40"/>
    </row>
    <row r="2" spans="1:9" ht="55.5" x14ac:dyDescent="0.45">
      <c r="A2" s="57"/>
      <c r="B2" s="49" t="s">
        <v>29</v>
      </c>
      <c r="C2" s="48" t="s">
        <v>30</v>
      </c>
      <c r="D2" s="48" t="s">
        <v>31</v>
      </c>
      <c r="E2" s="48" t="s">
        <v>32</v>
      </c>
      <c r="F2" s="48" t="s">
        <v>49</v>
      </c>
      <c r="G2" s="48" t="s">
        <v>15</v>
      </c>
    </row>
    <row r="3" spans="1:9" x14ac:dyDescent="0.45">
      <c r="A3" s="41" t="s">
        <v>4</v>
      </c>
      <c r="B3" s="45"/>
      <c r="C3" s="45"/>
      <c r="D3" s="45"/>
      <c r="E3" s="45"/>
      <c r="F3" s="45"/>
      <c r="G3" s="45"/>
    </row>
    <row r="4" spans="1:9" x14ac:dyDescent="0.45">
      <c r="A4" s="33" t="s">
        <v>40</v>
      </c>
      <c r="B4" s="25"/>
      <c r="C4" s="25"/>
      <c r="D4" s="25"/>
      <c r="E4" s="25"/>
      <c r="F4" s="25"/>
      <c r="G4" s="25"/>
    </row>
    <row r="5" spans="1:9" x14ac:dyDescent="0.45">
      <c r="A5" s="33" t="s">
        <v>41</v>
      </c>
      <c r="B5" s="25"/>
      <c r="C5" s="25"/>
      <c r="D5" s="25"/>
      <c r="E5" s="25"/>
      <c r="F5" s="25"/>
      <c r="G5" s="25"/>
    </row>
    <row r="6" spans="1:9" x14ac:dyDescent="0.45">
      <c r="A6" s="33" t="s">
        <v>42</v>
      </c>
      <c r="B6" s="25"/>
      <c r="C6" s="25"/>
      <c r="D6" s="25"/>
      <c r="E6" s="25"/>
      <c r="F6" s="25"/>
      <c r="G6" s="25"/>
    </row>
    <row r="7" spans="1:9" x14ac:dyDescent="0.45">
      <c r="A7" s="33" t="s">
        <v>43</v>
      </c>
      <c r="B7" s="25"/>
      <c r="C7" s="25"/>
      <c r="D7" s="25"/>
      <c r="E7" s="25"/>
      <c r="F7" s="25"/>
      <c r="G7" s="25"/>
    </row>
    <row r="8" spans="1:9" x14ac:dyDescent="0.45">
      <c r="A8" s="33" t="s">
        <v>44</v>
      </c>
      <c r="B8" s="25"/>
      <c r="C8" s="25"/>
      <c r="D8" s="25"/>
      <c r="E8" s="25"/>
      <c r="F8" s="25"/>
      <c r="G8" s="25"/>
    </row>
    <row r="9" spans="1:9" x14ac:dyDescent="0.45">
      <c r="A9" s="33" t="s">
        <v>45</v>
      </c>
      <c r="B9" s="25"/>
      <c r="C9" s="25"/>
      <c r="D9" s="25"/>
      <c r="E9" s="25"/>
      <c r="F9" s="25"/>
      <c r="G9" s="25"/>
    </row>
    <row r="10" spans="1:9" ht="19" thickBot="1" x14ac:dyDescent="0.5">
      <c r="A10" s="33" t="s">
        <v>71</v>
      </c>
      <c r="B10" s="25"/>
      <c r="C10" s="25"/>
      <c r="D10" s="25"/>
      <c r="E10" s="25"/>
      <c r="F10" s="25"/>
      <c r="G10" s="25"/>
    </row>
    <row r="11" spans="1:9" ht="19" thickBot="1" x14ac:dyDescent="0.5">
      <c r="A11" s="56" t="s">
        <v>48</v>
      </c>
      <c r="B11" s="56"/>
      <c r="C11" s="56"/>
      <c r="D11" s="56"/>
      <c r="E11" s="56"/>
      <c r="F11" s="56"/>
      <c r="G11" s="56"/>
      <c r="I11" s="18" t="s">
        <v>1</v>
      </c>
    </row>
    <row r="12" spans="1:9" ht="198.75" customHeight="1" thickBot="1" x14ac:dyDescent="0.5">
      <c r="A12" s="10" t="s">
        <v>0</v>
      </c>
      <c r="B12" s="23"/>
      <c r="C12" s="20" t="s">
        <v>72</v>
      </c>
      <c r="I12" s="32"/>
    </row>
    <row r="13" spans="1:9" ht="15" customHeight="1" x14ac:dyDescent="0.45"/>
    <row r="16" spans="1:9" ht="39" customHeight="1" x14ac:dyDescent="0.45"/>
  </sheetData>
  <mergeCells count="2">
    <mergeCell ref="A1:A2"/>
    <mergeCell ref="A11:G1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promptTitle="Use Dropdown List" prompt="Use Dropdown List" xr:uid="{E3039F01-EEFC-49E7-BCA3-1A75E227941A}">
          <x14:formula1>
            <xm:f>'Instructions and Guidance'!$A$9:$A$10</xm:f>
          </x14:formula1>
          <xm:sqref>G3:G10</xm:sqref>
        </x14:dataValidation>
        <x14:dataValidation type="list" allowBlank="1" showInputMessage="1" promptTitle="Use Dropdown List" prompt="Use Dropdown List" xr:uid="{0CB3057E-ED67-4306-8E91-9A088A21C628}">
          <x14:formula1>
            <xm:f>'Instructions and Guidance'!$A$9:$A$11</xm:f>
          </x14:formula1>
          <xm:sqref>B3:F10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0B1262-F0FD-4951-94C7-480EC65E1A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6C18EE-97AE-456D-8794-E9DF0AE77E04}">
  <ds:schemaRefs>
    <ds:schemaRef ds:uri="http://schemas.microsoft.com/sharepoint/v3/contenttype/forms"/>
  </ds:schemaRefs>
</ds:datastoreItem>
</file>

<file path=customXml/itemProps3.xml><?xml version="1.0" encoding="utf-8"?>
<ds:datastoreItem xmlns:ds="http://schemas.openxmlformats.org/officeDocument/2006/customXml" ds:itemID="{2D60E6DD-C662-47D9-8C26-0E94DA817D0F}">
  <ds:schemaRefs>
    <ds:schemaRef ds:uri="http://schemas.microsoft.com/office/2006/metadata/properties"/>
    <ds:schemaRef ds:uri="http://purl.org/dc/terms/"/>
    <ds:schemaRef ds:uri="97b6fe81-1556-4112-94ca-31043ca39b71"/>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296f8304-7f63-4501-8ca1-63068ba277e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Instructions and Guidance</vt:lpstr>
      <vt:lpstr>Applicable CUSC Objectives</vt:lpstr>
      <vt:lpstr>Collated BEST Option</vt:lpstr>
      <vt:lpstr>Andrew Enzor</vt:lpstr>
      <vt:lpstr>Andy Pace</vt:lpstr>
      <vt:lpstr>Binoy Dharsi</vt:lpstr>
      <vt:lpstr>Cem Suleyman</vt:lpstr>
      <vt:lpstr>Garth Graham</vt:lpstr>
      <vt:lpstr>Grace March</vt:lpstr>
      <vt:lpstr>Joe Dunn</vt:lpstr>
      <vt:lpstr>Jenny Doherty</vt:lpstr>
      <vt:lpstr>Mark Duffield</vt:lpstr>
      <vt:lpstr>Paul Jones</vt:lpstr>
      <vt:lpstr>'Collated BEST Option'!Print_Area</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cp:lastPrinted>2017-10-06T08:06:35Z</cp:lastPrinted>
  <dcterms:created xsi:type="dcterms:W3CDTF">2016-10-03T12:02:16Z</dcterms:created>
  <dcterms:modified xsi:type="dcterms:W3CDTF">2022-01-18T16:46:20Z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0x010100095E1BDC5029614ABF43223A464FD248</vt:lpwstr>
  </property>
</Properties>
</file>