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hidePivotFieldList="1"/>
  <mc:AlternateContent xmlns:mc="http://schemas.openxmlformats.org/markup-compatibility/2006">
    <mc:Choice Requires="x15">
      <x15ac:absPath xmlns:x15ac="http://schemas.microsoft.com/office/spreadsheetml/2010/11/ac" url="C:\Users\archie.corliss\National Grid\Energy Analysis - Documents\Energy Insights and Stakeholder\Market Outlooks Documents\Summer Outlook\2021\4. Final documents\"/>
    </mc:Choice>
  </mc:AlternateContent>
  <xr:revisionPtr revIDLastSave="1127" documentId="8_{D809713E-7616-47B5-9E66-DE0DC6D16A81}" xr6:coauthVersionLast="41" xr6:coauthVersionMax="46" xr10:uidLastSave="{36332A90-DED1-45BB-B447-A7E24E35821A}"/>
  <bookViews>
    <workbookView xWindow="810" yWindow="-120" windowWidth="28110" windowHeight="19440" tabRatio="801" xr2:uid="{00000000-000D-0000-FFFF-FFFF00000000}"/>
  </bookViews>
  <sheets>
    <sheet name="Contents" sheetId="730" r:id="rId1"/>
    <sheet name="Executive Summary" sheetId="808" r:id="rId2"/>
    <sheet name="Figure 1" sheetId="802" r:id="rId3"/>
    <sheet name="Electricity Demand" sheetId="751" r:id="rId4"/>
    <sheet name="Figure 2" sheetId="725" r:id="rId5"/>
    <sheet name="Figure 3" sheetId="724" r:id="rId6"/>
    <sheet name="Figure 4" sheetId="799" r:id="rId7"/>
    <sheet name="Figure 5" sheetId="804" r:id="rId8"/>
    <sheet name="Figure 6 &amp; 7" sheetId="798" r:id="rId9"/>
    <sheet name="Figure 8" sheetId="803" r:id="rId10"/>
    <sheet name="Look back at peaks" sheetId="797" r:id="rId11"/>
    <sheet name="Electricity supply" sheetId="753" r:id="rId12"/>
    <sheet name="Figure 9" sheetId="796" r:id="rId13"/>
    <sheet name="Figure 10" sheetId="788" r:id="rId14"/>
    <sheet name="Europe&amp;interconnected market" sheetId="772" r:id="rId15"/>
    <sheet name="Figure 11" sheetId="806" r:id="rId16"/>
    <sheet name="Figure 12" sheetId="786" r:id="rId17"/>
    <sheet name="Figure 13" sheetId="801" r:id="rId18"/>
    <sheet name="Figure 14" sheetId="805" r:id="rId19"/>
    <sheet name="Operational View" sheetId="807" r:id="rId20"/>
    <sheet name="Figure 15" sheetId="800" r:id="rId21"/>
    <sheet name="Assumptions &amp; further data " sheetId="768" r:id="rId22"/>
    <sheet name="Gen running order" sheetId="794" r:id="rId23"/>
    <sheet name="French Nuclear" sheetId="793" r:id="rId24"/>
    <sheet name="Breakdown rate" sheetId="708" r:id="rId25"/>
    <sheet name="Glossary" sheetId="770" r:id="rId26"/>
    <sheet name="Legal Notice" sheetId="795" r:id="rId27"/>
  </sheets>
  <externalReferences>
    <externalReference r:id="rId28"/>
    <externalReference r:id="rId29"/>
    <externalReference r:id="rId30"/>
    <externalReference r:id="rId31"/>
  </externalReferences>
  <definedNames>
    <definedName name="ContExp" localSheetId="1">#REF!</definedName>
    <definedName name="ContExp" localSheetId="13">#REF!</definedName>
    <definedName name="ContExp" localSheetId="17">#REF!</definedName>
    <definedName name="ContExp" localSheetId="8">#REF!</definedName>
    <definedName name="ContExp" localSheetId="22">#REF!</definedName>
    <definedName name="ContExp" localSheetId="10">#REF!</definedName>
    <definedName name="ContExp" localSheetId="19">#REF!</definedName>
    <definedName name="ContExp">#REF!</definedName>
    <definedName name="CumForecast">[1]Forecast!$C$22:$N$33</definedName>
    <definedName name="currentweek">[2]Daily!$A$2</definedName>
    <definedName name="currentyear">[2]Daily!$B$2</definedName>
    <definedName name="dailycsv">[3]External!$B$2:$U$17</definedName>
    <definedName name="Database_Link">'[3]Main Sheet (Internal)'!$I$1</definedName>
    <definedName name="DataLink">[2]Instructions!$B$15</definedName>
    <definedName name="end" localSheetId="1">'[3]Main Sheet (Internal)'!#REF!</definedName>
    <definedName name="end" localSheetId="13">'[3]Main Sheet (Internal)'!#REF!</definedName>
    <definedName name="end" localSheetId="17">'[3]Main Sheet (Internal)'!#REF!</definedName>
    <definedName name="end" localSheetId="8">'[3]Main Sheet (Internal)'!#REF!</definedName>
    <definedName name="end" localSheetId="12">'[3]Main Sheet (Internal)'!#REF!</definedName>
    <definedName name="end" localSheetId="23">'[3]Main Sheet (Internal)'!#REF!</definedName>
    <definedName name="end" localSheetId="10">'[3]Main Sheet (Internal)'!#REF!</definedName>
    <definedName name="end" localSheetId="19">'[3]Main Sheet (Internal)'!#REF!</definedName>
    <definedName name="end">'[3]Main Sheet (Internal)'!#REF!</definedName>
    <definedName name="esiweek1">'[2]4Week'!$B$9</definedName>
    <definedName name="esiweek2">'[2]4Week'!$C$9</definedName>
    <definedName name="first_bmu">[3]Availability!$A$6</definedName>
    <definedName name="Friday">OFFSET([2]daily_processing!$E$147,0,0,[2]Daily!$R$2,1)</definedName>
    <definedName name="Friday2">OFFSET([2]avg_processing!$E$147,0,0,'[2]4Week'!$E$2,1)</definedName>
    <definedName name="InitialCont" localSheetId="1">#REF!</definedName>
    <definedName name="InitialCont" localSheetId="13">#REF!</definedName>
    <definedName name="InitialCont" localSheetId="17">#REF!</definedName>
    <definedName name="InitialCont" localSheetId="8">#REF!</definedName>
    <definedName name="InitialCont" localSheetId="22">#REF!</definedName>
    <definedName name="InitialCont" localSheetId="10">#REF!</definedName>
    <definedName name="InitialCont" localSheetId="19">#REF!</definedName>
    <definedName name="InitialCont">#REF!</definedName>
    <definedName name="InitialLNG">[4]LNG!$G$14</definedName>
    <definedName name="Last_refreshed" localSheetId="1">#REF!</definedName>
    <definedName name="Last_refreshed" localSheetId="13">#REF!</definedName>
    <definedName name="Last_refreshed" localSheetId="17">#REF!</definedName>
    <definedName name="Last_refreshed" localSheetId="8">#REF!</definedName>
    <definedName name="Last_refreshed" localSheetId="12">#REF!</definedName>
    <definedName name="Last_refreshed" localSheetId="23">#REF!</definedName>
    <definedName name="Last_refreshed" localSheetId="22">#REF!</definedName>
    <definedName name="Last_refreshed" localSheetId="10">#REF!</definedName>
    <definedName name="Last_refreshed" localSheetId="19">#REF!</definedName>
    <definedName name="Last_refreshed">#REF!</definedName>
    <definedName name="MAX">OFFSET([2]Sheet1!$K$7,0,0,[2]Sheet1!$I$5,1)</definedName>
    <definedName name="Monday">OFFSET([2]daily_processing!$A$147,0,0,[2]Daily!$N$2,1)</definedName>
    <definedName name="Monday2">OFFSET([2]avg_processing!$A$147,0,0,'[2]4Week'!$A$2,1)</definedName>
    <definedName name="MRSInjection">[4]MRS!$K$32</definedName>
    <definedName name="MRSWithdrawal">[4]MRS!$J$56</definedName>
    <definedName name="NorwayForecast">'[4]UKCS&amp;Norway'!$C$40</definedName>
    <definedName name="_xlnm.Print_Area" localSheetId="13">'Figure 10'!#REF!</definedName>
    <definedName name="_xlnm.Print_Area" localSheetId="12">'Figure 9'!$A$3:$A$4</definedName>
    <definedName name="_xlnm.Print_Area" localSheetId="25">Glossary!$A$1:$C$55</definedName>
    <definedName name="Saturday">OFFSET([2]daily_processing!$F$147,0,0,[2]Daily!$S$2,1)</definedName>
    <definedName name="Saturday2">OFFSET([2]avg_processing!$F$147,0,0,'[2]4Week'!$F$2,1)</definedName>
    <definedName name="start">'[3]Main Sheet (Internal)'!$B$4</definedName>
    <definedName name="Sunday">OFFSET([2]daily_processing!$G$147,0,0,[2]Daily!$T$2,1)</definedName>
    <definedName name="Sunday2">OFFSET([2]avg_processing!$G$147,0,0,'[2]4Week'!$G$2,1)</definedName>
    <definedName name="TEC_Values">[3]Calculations!$A$26:$AY$30</definedName>
    <definedName name="Thursday">OFFSET([2]daily_processing!$D$147,0,0,[2]Daily!$Q$2,1)</definedName>
    <definedName name="Thursday2">OFFSET([2]avg_processing!$D$147,0,0,'[2]4Week'!$D$2,1)</definedName>
    <definedName name="times">OFFSET([2]Sheet1!$C$7,0,0,[2]Sheet1!$I$5,1)</definedName>
    <definedName name="TotDemd">[4]MatchTable!$F$20</definedName>
    <definedName name="Tuesday">OFFSET([2]daily_processing!$B$147,0,0,[2]Daily!$O$2,1)</definedName>
    <definedName name="Tuesday2">OFFSET([2]avg_processing!$B$147,0,0,'[2]4Week'!$B$2,1)</definedName>
    <definedName name="UKCSForecast">'[4]UKCS&amp;Norway'!$C$39</definedName>
    <definedName name="values">OFFSET([2]Sheet1!$D$7,0,0,[2]Sheet1!$I$5,1)</definedName>
    <definedName name="VLDZ" localSheetId="1">#REF!</definedName>
    <definedName name="VLDZ" localSheetId="13">#REF!</definedName>
    <definedName name="VLDZ" localSheetId="17">#REF!</definedName>
    <definedName name="VLDZ" localSheetId="8">#REF!</definedName>
    <definedName name="VLDZ" localSheetId="22">#REF!</definedName>
    <definedName name="VLDZ" localSheetId="10">#REF!</definedName>
    <definedName name="VLDZ" localSheetId="19">#REF!</definedName>
    <definedName name="VLDZ">#REF!</definedName>
    <definedName name="Wednesday">OFFSET([2]daily_processing!$C$147,0,0,[2]Daily!$P$2,1)</definedName>
    <definedName name="Wednesday2">OFFSET([2]avg_processing!$C$147,0,0,'[2]4Week'!$C$2,1)</definedName>
    <definedName name="weekday_lookup">'[3]Zone S demand ratio'!$A$19:$B$25</definedName>
    <definedName name="X">OFFSET([2]daily_processing!$S$147,0,0,[2]Daily!$T$2,1)</definedName>
    <definedName name="XBORDER">OFFSET([2]daily_processing!$U$147,0,0,[2]Daily!$T$2,1)</definedName>
    <definedName name="XBORDER2">OFFSET([2]avg_processing!$U$147,0,0,'[2]4Week'!$G$2,1)</definedName>
    <definedName name="Xnew">OFFSET([2]avg_processing!$S$147,0,0,'[2]4Week'!$G$2,1)</definedName>
    <definedName name="year">'[2]4Week'!$D$9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1" i="803" l="1"/>
  <c r="H51" i="803" s="1"/>
  <c r="E50" i="803"/>
  <c r="H50" i="803" s="1"/>
  <c r="E49" i="803"/>
  <c r="H49" i="803" s="1"/>
  <c r="E48" i="803"/>
  <c r="H48" i="803" s="1"/>
  <c r="E47" i="803"/>
  <c r="H47" i="803" s="1"/>
  <c r="E46" i="803"/>
  <c r="H46" i="803" s="1"/>
  <c r="E45" i="803"/>
  <c r="H45" i="803" s="1"/>
  <c r="E44" i="803"/>
  <c r="H44" i="803" s="1"/>
  <c r="E43" i="803"/>
  <c r="H43" i="803" s="1"/>
  <c r="E42" i="803"/>
  <c r="H42" i="803" s="1"/>
  <c r="E41" i="803"/>
  <c r="H41" i="803" s="1"/>
  <c r="E40" i="803"/>
  <c r="H40" i="803" s="1"/>
  <c r="E39" i="803"/>
  <c r="H39" i="803" s="1"/>
  <c r="E38" i="803"/>
  <c r="H38" i="803" s="1"/>
  <c r="E37" i="803"/>
  <c r="H37" i="803" s="1"/>
  <c r="E36" i="803"/>
  <c r="H36" i="803" s="1"/>
  <c r="E35" i="803"/>
  <c r="H35" i="803" s="1"/>
  <c r="E34" i="803"/>
  <c r="H34" i="803" s="1"/>
  <c r="E33" i="803"/>
  <c r="H33" i="803" s="1"/>
  <c r="E32" i="803"/>
  <c r="H32" i="803" s="1"/>
  <c r="E31" i="803"/>
  <c r="E30" i="803"/>
  <c r="E29" i="803"/>
  <c r="H29" i="803" s="1"/>
  <c r="E28" i="803"/>
  <c r="H28" i="803" s="1"/>
  <c r="E27" i="803"/>
  <c r="H27" i="803" s="1"/>
  <c r="E26" i="803"/>
  <c r="H26" i="803" s="1"/>
  <c r="E25" i="803"/>
  <c r="H25" i="803" s="1"/>
  <c r="E24" i="803"/>
  <c r="H24" i="803" s="1"/>
  <c r="E23" i="803"/>
  <c r="H23" i="803" s="1"/>
  <c r="E22" i="803"/>
  <c r="H22" i="803" s="1"/>
  <c r="E21" i="803"/>
  <c r="H21" i="803" s="1"/>
  <c r="E20" i="803"/>
  <c r="H20" i="803" s="1"/>
  <c r="E19" i="803"/>
  <c r="H19" i="803" s="1"/>
  <c r="E18" i="803"/>
  <c r="H18" i="803" s="1"/>
  <c r="E17" i="803"/>
  <c r="H17" i="803" s="1"/>
  <c r="E16" i="803"/>
  <c r="H16" i="803" s="1"/>
  <c r="E15" i="803"/>
  <c r="H15" i="803" s="1"/>
  <c r="E14" i="803"/>
  <c r="H14" i="803" s="1"/>
  <c r="E13" i="803"/>
  <c r="E12" i="803"/>
  <c r="E11" i="803"/>
  <c r="H11" i="803" s="1"/>
  <c r="E10" i="803"/>
  <c r="H10" i="803" s="1"/>
  <c r="E9" i="803"/>
  <c r="H9" i="803" s="1"/>
  <c r="E8" i="803"/>
  <c r="H8" i="803" s="1"/>
  <c r="E7" i="803"/>
  <c r="H7" i="803" s="1"/>
  <c r="E6" i="803"/>
  <c r="H6" i="803" s="1"/>
  <c r="E5" i="803"/>
  <c r="H5" i="803" s="1"/>
  <c r="E4" i="803"/>
  <c r="H4" i="803" s="1"/>
  <c r="B15" i="730"/>
  <c r="B5" i="772"/>
  <c r="B20" i="730"/>
  <c r="B13" i="730"/>
  <c r="B7" i="772"/>
  <c r="B10" i="730"/>
  <c r="B8" i="751"/>
  <c r="B4" i="751"/>
  <c r="B11" i="730"/>
  <c r="B7" i="730"/>
  <c r="B19" i="730"/>
  <c r="B21" i="730"/>
  <c r="B9" i="730"/>
  <c r="B6" i="772"/>
  <c r="B18" i="730"/>
  <c r="B10" i="751"/>
  <c r="B4" i="808"/>
  <c r="B4" i="772"/>
  <c r="B5" i="751"/>
  <c r="B8" i="730"/>
  <c r="B4" i="753"/>
  <c r="B14" i="730"/>
  <c r="B12" i="730"/>
  <c r="B6" i="751"/>
  <c r="B17" i="730"/>
  <c r="B7" i="751"/>
  <c r="B16" i="730"/>
  <c r="B5" i="753"/>
  <c r="B9" i="751"/>
  <c r="B4" i="807"/>
  <c r="H12" i="803" l="1"/>
  <c r="L11" i="803"/>
  <c r="L29" i="803"/>
  <c r="H30" i="803"/>
  <c r="J46" i="803"/>
  <c r="H31" i="803"/>
  <c r="J28" i="803"/>
  <c r="J32" i="803"/>
  <c r="J24" i="803"/>
  <c r="H13" i="803"/>
  <c r="J20" i="803"/>
  <c r="J26" i="803"/>
  <c r="J30" i="803"/>
  <c r="J38" i="803"/>
  <c r="J50" i="803"/>
  <c r="J10" i="803"/>
  <c r="J8" i="803"/>
  <c r="J6" i="803"/>
  <c r="J4" i="803"/>
  <c r="J51" i="803"/>
  <c r="J49" i="803"/>
  <c r="J47" i="803"/>
  <c r="J45" i="803"/>
  <c r="J43" i="803"/>
  <c r="J41" i="803"/>
  <c r="J39" i="803"/>
  <c r="J37" i="803"/>
  <c r="J35" i="803"/>
  <c r="J33" i="803"/>
  <c r="J31" i="803"/>
  <c r="J29" i="803"/>
  <c r="J27" i="803"/>
  <c r="J25" i="803"/>
  <c r="J23" i="803"/>
  <c r="J21" i="803"/>
  <c r="J19" i="803"/>
  <c r="J17" i="803"/>
  <c r="J15" i="803"/>
  <c r="J13" i="803"/>
  <c r="J11" i="803"/>
  <c r="J9" i="803"/>
  <c r="J7" i="803"/>
  <c r="J5" i="803"/>
  <c r="J42" i="803" l="1"/>
  <c r="J48" i="803"/>
  <c r="J44" i="803"/>
  <c r="J40" i="803"/>
  <c r="J36" i="803"/>
  <c r="J34" i="803"/>
  <c r="J22" i="803"/>
  <c r="J18" i="803"/>
  <c r="J16" i="803"/>
  <c r="J14" i="803"/>
  <c r="J12" i="803"/>
  <c r="N11" i="803"/>
  <c r="I50" i="803"/>
  <c r="I28" i="803"/>
  <c r="I26" i="803"/>
  <c r="I24" i="803"/>
  <c r="I22" i="803"/>
  <c r="I20" i="803"/>
  <c r="I18" i="803"/>
  <c r="I16" i="803"/>
  <c r="I14" i="803"/>
  <c r="I12" i="803"/>
  <c r="I10" i="803"/>
  <c r="I8" i="803"/>
  <c r="I6" i="803"/>
  <c r="I4" i="803"/>
  <c r="I51" i="803"/>
  <c r="I49" i="803"/>
  <c r="I47" i="803"/>
  <c r="I45" i="803"/>
  <c r="I43" i="803"/>
  <c r="I41" i="803"/>
  <c r="I39" i="803"/>
  <c r="I37" i="803"/>
  <c r="I35" i="803"/>
  <c r="I33" i="803"/>
  <c r="I31" i="803"/>
  <c r="I29" i="803"/>
  <c r="I27" i="803"/>
  <c r="I25" i="803"/>
  <c r="I23" i="803"/>
  <c r="I21" i="803"/>
  <c r="I19" i="803"/>
  <c r="I17" i="803"/>
  <c r="I15" i="803"/>
  <c r="I13" i="803"/>
  <c r="I42" i="803"/>
  <c r="I44" i="803"/>
  <c r="I36" i="803"/>
  <c r="I11" i="803"/>
  <c r="I7" i="803"/>
  <c r="I46" i="803"/>
  <c r="I38" i="803"/>
  <c r="I30" i="803"/>
  <c r="I48" i="803"/>
  <c r="I40" i="803"/>
  <c r="I32" i="803"/>
  <c r="I9" i="803"/>
  <c r="I5" i="803"/>
  <c r="I34" i="803"/>
  <c r="C5" i="788" l="1"/>
  <c r="D5" i="788" s="1"/>
  <c r="E5" i="788" s="1"/>
  <c r="F5" i="788" s="1"/>
  <c r="G5" i="788" s="1"/>
  <c r="H5" i="788" s="1"/>
  <c r="I5" i="788" s="1"/>
  <c r="J5" i="788" s="1"/>
  <c r="K5" i="788" s="1"/>
  <c r="L5" i="788" s="1"/>
  <c r="M5" i="788" s="1"/>
  <c r="N5" i="788" s="1"/>
  <c r="O5" i="788" s="1"/>
  <c r="P5" i="788" s="1"/>
  <c r="Q5" i="788" s="1"/>
  <c r="R5" i="788" s="1"/>
  <c r="S5" i="788" s="1"/>
  <c r="T5" i="788" s="1"/>
  <c r="U5" i="788" s="1"/>
  <c r="V5" i="788" s="1"/>
  <c r="W5" i="788" s="1"/>
  <c r="X5" i="788" s="1"/>
  <c r="Y5" i="788" s="1"/>
  <c r="Z5" i="788" s="1"/>
  <c r="AA5" i="788" s="1"/>
  <c r="AB5" i="788" s="1"/>
  <c r="AC5" i="788" s="1"/>
  <c r="AD5" i="788" s="1"/>
  <c r="AE5" i="788" s="1"/>
  <c r="C14" i="796"/>
  <c r="D14" i="796" s="1"/>
  <c r="E14" i="796" l="1"/>
  <c r="F14" i="796" s="1"/>
  <c r="G14" i="796" s="1"/>
  <c r="H14" i="796" s="1"/>
  <c r="I14" i="796" s="1"/>
  <c r="J14" i="796" s="1"/>
  <c r="K14" i="796" s="1"/>
  <c r="L14" i="796" s="1"/>
  <c r="M14" i="796" s="1"/>
  <c r="N14" i="796" s="1"/>
  <c r="O14" i="796" s="1"/>
  <c r="P14" i="796" s="1"/>
  <c r="Q14" i="796" s="1"/>
  <c r="R14" i="796" s="1"/>
  <c r="S14" i="796" s="1"/>
  <c r="T14" i="796" s="1"/>
  <c r="U14" i="796" s="1"/>
  <c r="V14" i="796" s="1"/>
  <c r="W14" i="796" s="1"/>
  <c r="X14" i="796" s="1"/>
  <c r="Y14" i="796" s="1"/>
  <c r="Z14" i="796" s="1"/>
  <c r="AA14" i="796" s="1"/>
  <c r="AB14" i="796" s="1"/>
  <c r="AC14" i="796" s="1"/>
  <c r="AD14" i="796" s="1"/>
  <c r="AE14" i="796" s="1"/>
  <c r="G33" i="799" l="1"/>
  <c r="F33" i="799"/>
  <c r="G32" i="799"/>
  <c r="F32" i="799"/>
  <c r="G31" i="799"/>
  <c r="F31" i="799"/>
  <c r="G30" i="799"/>
  <c r="F30" i="799"/>
  <c r="G29" i="799"/>
  <c r="F29" i="799"/>
  <c r="G28" i="799"/>
  <c r="F28" i="799"/>
  <c r="G27" i="799"/>
  <c r="F27" i="799"/>
  <c r="G26" i="799"/>
  <c r="F26" i="799"/>
  <c r="G25" i="799"/>
  <c r="F25" i="799"/>
  <c r="G24" i="799"/>
  <c r="F24" i="799"/>
  <c r="G23" i="799"/>
  <c r="F23" i="799"/>
  <c r="G22" i="799"/>
  <c r="F22" i="799"/>
  <c r="G21" i="799"/>
  <c r="F21" i="799"/>
  <c r="G20" i="799"/>
  <c r="F20" i="799"/>
  <c r="G19" i="799"/>
  <c r="F19" i="799"/>
  <c r="G18" i="799"/>
  <c r="F18" i="799"/>
  <c r="G17" i="799"/>
  <c r="F17" i="799"/>
  <c r="G16" i="799"/>
  <c r="F16" i="799"/>
  <c r="G15" i="799"/>
  <c r="F15" i="799"/>
  <c r="G14" i="799"/>
  <c r="F14" i="799"/>
  <c r="G13" i="799"/>
  <c r="F13" i="799"/>
  <c r="G12" i="799"/>
  <c r="F12" i="799"/>
  <c r="G11" i="799"/>
  <c r="F11" i="799"/>
  <c r="G10" i="799"/>
  <c r="F10" i="799"/>
  <c r="G9" i="799"/>
  <c r="F9" i="799"/>
  <c r="G8" i="799"/>
  <c r="F8" i="799"/>
  <c r="G7" i="799"/>
  <c r="F7" i="799"/>
  <c r="G6" i="799"/>
  <c r="F6" i="799"/>
  <c r="G5" i="799"/>
  <c r="F5" i="799"/>
  <c r="G4" i="799"/>
  <c r="F4" i="799"/>
</calcChain>
</file>

<file path=xl/sharedStrings.xml><?xml version="1.0" encoding="utf-8"?>
<sst xmlns="http://schemas.openxmlformats.org/spreadsheetml/2006/main" count="854" uniqueCount="412">
  <si>
    <t xml:space="preserve">Introduction </t>
  </si>
  <si>
    <t xml:space="preserve">The workbook contains all graphs and data from our 2021 Summer Outlook Report. 
The Summer Outlook Report can be downloaded from the National Grid ESO website. </t>
  </si>
  <si>
    <t>Chart Contents</t>
  </si>
  <si>
    <t>Chapter Section</t>
  </si>
  <si>
    <t>Figure Title</t>
  </si>
  <si>
    <t xml:space="preserve">Figure Number </t>
  </si>
  <si>
    <t>Executive Summary</t>
  </si>
  <si>
    <t>Figure 1</t>
  </si>
  <si>
    <t>Electricity demand</t>
  </si>
  <si>
    <t>Figure 2</t>
  </si>
  <si>
    <t>Figure 3</t>
  </si>
  <si>
    <t>Figure 4</t>
  </si>
  <si>
    <t>Figure 5</t>
  </si>
  <si>
    <t>Figure 6 &amp; 7</t>
  </si>
  <si>
    <t>Figure 8</t>
  </si>
  <si>
    <t>Look back at peaks</t>
  </si>
  <si>
    <t xml:space="preserve"> Electricity supply</t>
  </si>
  <si>
    <t>Figure 9</t>
  </si>
  <si>
    <t>Figure 10</t>
  </si>
  <si>
    <t>Europe and interconnected markets</t>
  </si>
  <si>
    <t>Figure 11</t>
  </si>
  <si>
    <t>Figure 12</t>
  </si>
  <si>
    <t>Figure 13</t>
  </si>
  <si>
    <t>Figure 14</t>
  </si>
  <si>
    <t>Operational View</t>
  </si>
  <si>
    <t>Figure 15</t>
  </si>
  <si>
    <t>Assumptions and additional data</t>
  </si>
  <si>
    <t>Generation output for a typical summer's day</t>
  </si>
  <si>
    <t>Gen output</t>
  </si>
  <si>
    <t>French nuclear outages 2021</t>
  </si>
  <si>
    <t>French nuclear</t>
  </si>
  <si>
    <t>Breakdown rates</t>
  </si>
  <si>
    <t xml:space="preserve">Glossary </t>
  </si>
  <si>
    <t>Legal Notice</t>
  </si>
  <si>
    <t>Figure 1: Weather corrected summer overnight and daytime minimum demand outturns for previous years and the summer 2021 forecast</t>
  </si>
  <si>
    <t>Year</t>
  </si>
  <si>
    <t xml:space="preserve">Summer minimum </t>
  </si>
  <si>
    <t xml:space="preserve">Daytime minimum </t>
  </si>
  <si>
    <t xml:space="preserve">High summer peak </t>
  </si>
  <si>
    <t>(GW)</t>
  </si>
  <si>
    <t>2021 (central case)</t>
  </si>
  <si>
    <t xml:space="preserve">Electricity Demand </t>
  </si>
  <si>
    <t>Figure 2: Weekly minimum transmission system demands for summer 2020 against our summer 2021 minimum demand central forecasts (all weather corrected)</t>
  </si>
  <si>
    <t>Week Number</t>
  </si>
  <si>
    <t>Weekly summer minimum 2020 (GW)</t>
  </si>
  <si>
    <t>Central forecast weekly summer minimum 2021 (GW)</t>
  </si>
  <si>
    <t>Weekly daytime summer minimum 2020 (GW)</t>
  </si>
  <si>
    <t xml:space="preserve">Central forecast weekly daytime summer minimum 2021 (GW) </t>
  </si>
  <si>
    <t>Peak summer period</t>
  </si>
  <si>
    <t>Figure 3: Weekly peak transmission system demand for summer 2020 against our summer 2021 peak demand central forecast (both weather corrected)</t>
  </si>
  <si>
    <t>Peak 2020 (GW)</t>
  </si>
  <si>
    <t>Central forecast peak demands 2021 (GW)</t>
  </si>
  <si>
    <t>Figure 4: Weekly minimum transmission system demands for our central COVID-19 forecast highlighting the impact of weather variation</t>
  </si>
  <si>
    <t>Week commencing</t>
  </si>
  <si>
    <t>Week number</t>
  </si>
  <si>
    <t>Central demand forecast</t>
  </si>
  <si>
    <t>demand_lower</t>
  </si>
  <si>
    <t>demand_upper</t>
  </si>
  <si>
    <t>Lower bound</t>
  </si>
  <si>
    <t>Upper bound</t>
  </si>
  <si>
    <t>Figure 5: ESO % change in demand relative to pre-COVID expectation March 2020 to March 2021.</t>
  </si>
  <si>
    <t>Date</t>
  </si>
  <si>
    <t>Period</t>
  </si>
  <si>
    <t>Percentage reduction against pre-Covid expectation</t>
  </si>
  <si>
    <t>Whole day</t>
  </si>
  <si>
    <t>Figure 6 &amp; 7: Weekly minimum and daytime minimum transmission system demand scenario forecasts for summer 2020 against our summer 2020 minimum demand outturn (weather corrected)</t>
  </si>
  <si>
    <t>Weekly summer minimum 2020 outturn (GW)</t>
  </si>
  <si>
    <t>Pre-Covid-19 forecast weekly summer minimum 2020 (GW)</t>
  </si>
  <si>
    <t>Forecast weekly summer minimum 2020 Covid-19 low impact scenario (GW)</t>
  </si>
  <si>
    <t>Forecast weekly summer minimum 2020 Covid-19 medium impact scenario (GW)</t>
  </si>
  <si>
    <t>Forecast weekly summer minimum 2020 Covid-19 high impact scenario (GW)</t>
  </si>
  <si>
    <t>Weekly daytime summer minimum 2020 outturn (GW)</t>
  </si>
  <si>
    <t xml:space="preserve">Pre-Covid-19 forecast weekly daytime summer minimum 2020 (GW) </t>
  </si>
  <si>
    <t>Forecast weekly daytime summer minimum 2020 Covid-19 low impact scenario (GW)</t>
  </si>
  <si>
    <t>Forecast weekly daytime summer minimum 2020 Covid-19 medium impact scenario (GW)</t>
  </si>
  <si>
    <t>Forecast weekly daytime summer minimum 2020 Covid-19 high impact scenario (GW)</t>
  </si>
  <si>
    <t>Figure 8: Transmission system demand outturn (not weather corrected) and impact of embedded generation on 19 April 2020</t>
  </si>
  <si>
    <t>CDATE</t>
  </si>
  <si>
    <t>Half hour</t>
  </si>
  <si>
    <t>Time</t>
  </si>
  <si>
    <t>National 
Demand</t>
  </si>
  <si>
    <t>Transmission System 
Demand</t>
  </si>
  <si>
    <t>Embedded 
Wind</t>
  </si>
  <si>
    <t>Embedded 
PV</t>
  </si>
  <si>
    <t>GB Customer 
Demand</t>
  </si>
  <si>
    <t>Overnight 
minimum</t>
  </si>
  <si>
    <t>Daytime 
minimum</t>
  </si>
  <si>
    <t>Minimum overnight</t>
  </si>
  <si>
    <t>Difference between daytime and overnight</t>
  </si>
  <si>
    <t>Minimum daytime</t>
  </si>
  <si>
    <t>Additional Summer 2020 retrospective of peak demand outturn against scenario forecasts</t>
  </si>
  <si>
    <t>Peak 2020 outturn (GW)</t>
  </si>
  <si>
    <t>Pre-Covid-19 forecast peak 2020 (GW)</t>
  </si>
  <si>
    <t>Forecast peak 2020 - Covid-19 low impact scenario (GW)</t>
  </si>
  <si>
    <t>Forecast peak 2020 - Covid-19 medium impact scenario (GW)</t>
  </si>
  <si>
    <t>Forecast peak 2020 - Covid-19 high impact scenario (GW)</t>
  </si>
  <si>
    <t xml:space="preserve">Electricity Supply  </t>
  </si>
  <si>
    <t>Electricity supply</t>
  </si>
  <si>
    <t>Figure 9: Week-by-week generation and demand forecast for summer 2021</t>
  </si>
  <si>
    <t>Short term operating reserve</t>
  </si>
  <si>
    <t>Max normal demand (including full Ireland export)</t>
  </si>
  <si>
    <t>Assumed generation and Wind @ EFC</t>
  </si>
  <si>
    <t>No IC Imports</t>
  </si>
  <si>
    <t>Base IC flows</t>
  </si>
  <si>
    <t>High IC Imports</t>
  </si>
  <si>
    <t>Assumed generation with no continental IC flows</t>
  </si>
  <si>
    <t>Assumed generation with base continental IC flows</t>
  </si>
  <si>
    <t>Assumed generation with high IC continental flows</t>
  </si>
  <si>
    <t>Date (Text)</t>
  </si>
  <si>
    <t>5-Apr</t>
  </si>
  <si>
    <t>Low IC surplus</t>
  </si>
  <si>
    <t>Base IC Surplus</t>
  </si>
  <si>
    <t>Max IC Surplus</t>
  </si>
  <si>
    <t>updated:26-03-2021</t>
  </si>
  <si>
    <t>IC outages</t>
  </si>
  <si>
    <t>15W20</t>
  </si>
  <si>
    <t>16W20</t>
  </si>
  <si>
    <t>17W20</t>
  </si>
  <si>
    <t>18W20</t>
  </si>
  <si>
    <t>19W20</t>
  </si>
  <si>
    <t>20W20</t>
  </si>
  <si>
    <t>21W20</t>
  </si>
  <si>
    <t>22W20</t>
  </si>
  <si>
    <t>23W20</t>
  </si>
  <si>
    <t>24W20</t>
  </si>
  <si>
    <t>25W20</t>
  </si>
  <si>
    <t>26W20</t>
  </si>
  <si>
    <t>27W20</t>
  </si>
  <si>
    <t>28W20</t>
  </si>
  <si>
    <t>29W20</t>
  </si>
  <si>
    <t>30W20</t>
  </si>
  <si>
    <t>31W20</t>
  </si>
  <si>
    <t>32W20</t>
  </si>
  <si>
    <t>33W20</t>
  </si>
  <si>
    <t>34W20</t>
  </si>
  <si>
    <t>35W20</t>
  </si>
  <si>
    <t>36W20</t>
  </si>
  <si>
    <t>37W20</t>
  </si>
  <si>
    <t>38W20</t>
  </si>
  <si>
    <t>39W20</t>
  </si>
  <si>
    <t>40W20</t>
  </si>
  <si>
    <t>41W20</t>
  </si>
  <si>
    <t>42W20</t>
  </si>
  <si>
    <t>43W20</t>
  </si>
  <si>
    <t>I/C Capacity EW MW</t>
  </si>
  <si>
    <t>I/C Capacity IFA MW</t>
  </si>
  <si>
    <t>I/C Capacity Britned MW</t>
  </si>
  <si>
    <t>I/C Capacity Moyle MW</t>
  </si>
  <si>
    <t>I/C Capacity Nemo MW</t>
  </si>
  <si>
    <t>France</t>
  </si>
  <si>
    <t>Britned</t>
  </si>
  <si>
    <t>Moyle</t>
  </si>
  <si>
    <t>EWIC</t>
  </si>
  <si>
    <t>Nemo</t>
  </si>
  <si>
    <t>IC breakdown rates</t>
  </si>
  <si>
    <t>Base IC LF</t>
  </si>
  <si>
    <t>Figure 10: Forecast generation and minimum demand scenarios by week, summer 2021</t>
  </si>
  <si>
    <t>14W21</t>
  </si>
  <si>
    <t>15W21</t>
  </si>
  <si>
    <t>16W21</t>
  </si>
  <si>
    <t>17W21</t>
  </si>
  <si>
    <t>18W21</t>
  </si>
  <si>
    <t>19W21</t>
  </si>
  <si>
    <t>20W21</t>
  </si>
  <si>
    <t>21W21</t>
  </si>
  <si>
    <t>22W21</t>
  </si>
  <si>
    <t>23W21</t>
  </si>
  <si>
    <t>24W21</t>
  </si>
  <si>
    <t>25W21</t>
  </si>
  <si>
    <t>26W21</t>
  </si>
  <si>
    <t>27W21</t>
  </si>
  <si>
    <t>28W21</t>
  </si>
  <si>
    <t>29W21</t>
  </si>
  <si>
    <t>30W21</t>
  </si>
  <si>
    <t>31W21</t>
  </si>
  <si>
    <t>32W21</t>
  </si>
  <si>
    <t>33W21</t>
  </si>
  <si>
    <t>34W21</t>
  </si>
  <si>
    <t>35W21</t>
  </si>
  <si>
    <t>36W21</t>
  </si>
  <si>
    <t>37W21</t>
  </si>
  <si>
    <t>38W21</t>
  </si>
  <si>
    <t>39W21</t>
  </si>
  <si>
    <t>40W21</t>
  </si>
  <si>
    <t>41W21</t>
  </si>
  <si>
    <t>42W21</t>
  </si>
  <si>
    <t>43W21</t>
  </si>
  <si>
    <t>Date of min</t>
  </si>
  <si>
    <t>11/04/2021</t>
  </si>
  <si>
    <t>18/04/2021</t>
  </si>
  <si>
    <t>25/04/2021</t>
  </si>
  <si>
    <t>02/05/2021</t>
  </si>
  <si>
    <t>09/05/2021</t>
  </si>
  <si>
    <t>16/05/2021</t>
  </si>
  <si>
    <t>23/05/2021</t>
  </si>
  <si>
    <t>30/05/2021</t>
  </si>
  <si>
    <t>06/06/2021</t>
  </si>
  <si>
    <t>13/06/2021</t>
  </si>
  <si>
    <t>20/06/2021</t>
  </si>
  <si>
    <t>27/06/2021</t>
  </si>
  <si>
    <t>04/07/2021</t>
  </si>
  <si>
    <t>11/07/2021</t>
  </si>
  <si>
    <t>18/07/2021</t>
  </si>
  <si>
    <t>25/07/2021</t>
  </si>
  <si>
    <t>01/08/2021</t>
  </si>
  <si>
    <t>08/08/2021</t>
  </si>
  <si>
    <t>15/08/2021</t>
  </si>
  <si>
    <t>22/08/2021</t>
  </si>
  <si>
    <t>29/08/2021</t>
  </si>
  <si>
    <t>05/09/2021</t>
  </si>
  <si>
    <t>12/09/2021</t>
  </si>
  <si>
    <t>19/09/2021</t>
  </si>
  <si>
    <t>26/09/2021</t>
  </si>
  <si>
    <t>03/10/2021</t>
  </si>
  <si>
    <t>10/10/2021</t>
  </si>
  <si>
    <t>17/10/2021</t>
  </si>
  <si>
    <t>24/10/2021</t>
  </si>
  <si>
    <t>31/10/2021</t>
  </si>
  <si>
    <t>W/C Date</t>
  </si>
  <si>
    <t>5 Apr</t>
  </si>
  <si>
    <t>Minimum demand</t>
  </si>
  <si>
    <t>Minimum demand inc. pumping</t>
  </si>
  <si>
    <t>Plant total providing requlating reserve</t>
  </si>
  <si>
    <t>Nuclear</t>
  </si>
  <si>
    <t xml:space="preserve">Inflexible wind </t>
  </si>
  <si>
    <t>Inflexible hydro</t>
  </si>
  <si>
    <t>Inflexible BMUs (eg CHP)</t>
  </si>
  <si>
    <t>I/C imports after trades</t>
  </si>
  <si>
    <t>Plant providing voltage support</t>
  </si>
  <si>
    <t>Flexible wind</t>
  </si>
  <si>
    <t>Updated: 26/03/2021</t>
  </si>
  <si>
    <t>Figure 11: Current and planned interconnectors ahead of summer 2021</t>
  </si>
  <si>
    <t>Figure 12: Summer 2021 electricity baseload forward prices</t>
  </si>
  <si>
    <t>French summer baseload</t>
  </si>
  <si>
    <t>Dutch summer baseload</t>
  </si>
  <si>
    <t>UK summer baseload</t>
  </si>
  <si>
    <t>Belgian summer baseload</t>
  </si>
  <si>
    <t xml:space="preserve">Figure 13: Day ahead baseload prices during summer 2020 </t>
  </si>
  <si>
    <t xml:space="preserve">Figure 14: Proportion of import and export for continental and Irish interconnectors in summer 2020 </t>
  </si>
  <si>
    <t>Import</t>
  </si>
  <si>
    <t>Floating</t>
  </si>
  <si>
    <t>Export</t>
  </si>
  <si>
    <t>Daytime</t>
  </si>
  <si>
    <t>IFA</t>
  </si>
  <si>
    <t>Overnight</t>
  </si>
  <si>
    <t>Peak</t>
  </si>
  <si>
    <t>Figure 15: ALoMCP programme impact on volume of generation at risk of disconnection by vector shift protection  and volume at risk of disconnection due to RoCoF protection being triggered</t>
  </si>
  <si>
    <t>Vector Shift at risk</t>
  </si>
  <si>
    <t>Vector Shift at risk without ALoMCP</t>
  </si>
  <si>
    <t>RoCoF at risk</t>
  </si>
  <si>
    <t>RoCoF at risk without ALoMCP</t>
  </si>
  <si>
    <t xml:space="preserve">BM reports website: </t>
  </si>
  <si>
    <t>https://www.bmreports.com/</t>
  </si>
  <si>
    <t>Biomass</t>
  </si>
  <si>
    <t>Fossil Gas</t>
  </si>
  <si>
    <t>Fossil Hard 
Coal</t>
  </si>
  <si>
    <t>Fossil Oil</t>
  </si>
  <si>
    <t>Hydro 
Pumped Storage</t>
  </si>
  <si>
    <t>Hydro Run-of-river 
and poundage</t>
  </si>
  <si>
    <t>Other</t>
  </si>
  <si>
    <t>Solar</t>
  </si>
  <si>
    <t>Wind 
Offshore</t>
  </si>
  <si>
    <t>Wind 
Onshore</t>
  </si>
  <si>
    <t>French nuclear plants in outage (GW)</t>
  </si>
  <si>
    <t>2017 summer actual</t>
  </si>
  <si>
    <t>2018 summer actual</t>
  </si>
  <si>
    <t>2019 summer actual</t>
  </si>
  <si>
    <t>2020 summer actual</t>
  </si>
  <si>
    <t>Planned 2021</t>
  </si>
  <si>
    <t>Apr</t>
  </si>
  <si>
    <t>May</t>
  </si>
  <si>
    <t>Jun</t>
  </si>
  <si>
    <t>Jul</t>
  </si>
  <si>
    <t>Aug</t>
  </si>
  <si>
    <t>Sep</t>
  </si>
  <si>
    <t>Oct</t>
  </si>
  <si>
    <t>Power station type</t>
  </si>
  <si>
    <t>Assumed Breakdown rate</t>
  </si>
  <si>
    <t>Hydro generation</t>
  </si>
  <si>
    <t>Coal</t>
  </si>
  <si>
    <t>Pumped storage</t>
  </si>
  <si>
    <t>OCGT</t>
  </si>
  <si>
    <t>CCGT</t>
  </si>
  <si>
    <t>Wind*</t>
  </si>
  <si>
    <t>updated:16/02/2021</t>
  </si>
  <si>
    <t>*Wind at 18% of capacity</t>
  </si>
  <si>
    <t>Term</t>
  </si>
  <si>
    <t>Description</t>
  </si>
  <si>
    <t>Footroom</t>
  </si>
  <si>
    <t>Forward prices</t>
  </si>
  <si>
    <t>High summer period</t>
  </si>
  <si>
    <t>Inflexible generation</t>
  </si>
  <si>
    <t>National electricity transmission system (NETS)</t>
  </si>
  <si>
    <t>Operational surplus</t>
  </si>
  <si>
    <t>Outage</t>
  </si>
  <si>
    <t>Positive and negative reserve</t>
  </si>
  <si>
    <t>Reactive power</t>
  </si>
  <si>
    <t>Renewables</t>
  </si>
  <si>
    <t>Vector shift</t>
  </si>
  <si>
    <t>Voltage</t>
  </si>
  <si>
    <t>Western High Voltage (HVDC) link</t>
  </si>
  <si>
    <t>Active Notification System (ANS)</t>
  </si>
  <si>
    <t>A system for sharing short notifications with the industry via text message or email.</t>
  </si>
  <si>
    <t>Average cold spell (ACS)</t>
  </si>
  <si>
    <t>ACS methodology takes into consideration people’s changing behaviour due to the variability in weather, e.g. more heating demand when it is colder and the variability in weather dependent distributed generation e.g. wind generation. These two elements combined have a significant effect on peak electricity demand.</t>
  </si>
  <si>
    <t>Baseload electricity</t>
  </si>
  <si>
    <t>A market product for a volume of energy across the whole day (the full 24hrs) or a running pattern of being on all the time for power sources that are inflexible and operate continuously, like nuclear.</t>
  </si>
  <si>
    <t xml:space="preserve">Breakdown rates </t>
  </si>
  <si>
    <t>Breakdown rates for generation over the summer are calculated using historic summer breakdown rates. These are taken from a units output against capacity, for demand peaks higher than the 80th percentile, for the last 3 years. This excludes planned outages notified to the ESO. For wind, a median load factor is calculated, meaning that there is a 50% chance of wind being higher or lower than this.</t>
  </si>
  <si>
    <t>BritNed Development Limited is a joint venture between Dutch TenneT and British National Grid that operates the electricity interconnector between Great Britain and the Netherlands. It is a bi-directional interconnector with a capacity of 1,000MW. You can find out more at www.britned.com</t>
  </si>
  <si>
    <t xml:space="preserve">Capacity Market (CM) </t>
  </si>
  <si>
    <t>The Capacity Market is designed to ensure security of electricity supply. It provides a payment for reliable sources of capacity, alongside their electricity revenues, ensuring they deliver energy when needed.</t>
  </si>
  <si>
    <t>Carbon intensity</t>
  </si>
  <si>
    <t>A calculation of how much carbon dioxide is emitted in different processes. It is usually expressed as the amount of carbon dioxide emitted per kilometre travelled, per unit of heat created or per kilowatt hour of electricity produced.</t>
  </si>
  <si>
    <t>Clean dark spread </t>
  </si>
  <si>
    <t>The revenue that a coal fired generation plant receives from selling electricity once fuel and carbon costs have been accounted for. </t>
  </si>
  <si>
    <t>Clean spark spread </t>
  </si>
  <si>
    <t>The revenue that a gas fired generation plant receives from selling electricity once fuel and carbon costs have been accounted for.</t>
  </si>
  <si>
    <t>CMP264/265 </t>
  </si>
  <si>
    <t>Changes to the Charging and Use of System Code (CUSC). These changes were phased in from 1 April 2018 and reduce the value of avoided network charges over Triad periods.</t>
  </si>
  <si>
    <t>CO2 equivalent/kWh </t>
  </si>
  <si>
    <t>The units ‘gCO2eq/kWh’ are grams of carbon dioxide equivalent per kilowatt-hour of electricity generated. Carbon dioxide is the most significant greenhouse gas (GHG). GHGs other than carbon dioxide, such as methane, are quantified as equivalent amounts of carbon dioxide. This is done by calculating their global warming potential relative to carbon dioxide over a specified timescale, usually 100 years</t>
  </si>
  <si>
    <t>Combined cycle gas turbine (CCGT) </t>
  </si>
  <si>
    <t>A power station that uses the combustion of natural gas or liquid fuel to drive a gas turbine generator to produce electricity. The exhaust gas from this process is used to produce steam in a heat recovery boiler. This steam then drives a turbine generator to produce more electricity.</t>
  </si>
  <si>
    <t>Demand side response (DSR)</t>
  </si>
  <si>
    <t>when demand side customers reduce the amount of energy they draw from the transmission network, either by switching to distribution generation sources, using on-site generation or reducing their energy consumption. We observe this behaviour as a reduction in transmission demand.</t>
  </si>
  <si>
    <t>Demand suppression</t>
  </si>
  <si>
    <t>The difference between out pre-COVID forecast demand levels and the actual demand seen on the system. We have considered a range of potential outcomes for demand suppression this winter.</t>
  </si>
  <si>
    <t xml:space="preserve">Distribution connected </t>
  </si>
  <si>
    <t>Any generation or storage that is connected directly to the local distribution network, as opposed to the transmission network. It includes combined heat and power schemes of any scale, wind generation and battery units. This form of generation is not usually directly visible to National Grid as the system operator and reduces demand on the transmission system.</t>
  </si>
  <si>
    <t>Dynamic Containment</t>
  </si>
  <si>
    <t>This is a new fast-acting post-fault service to contain frequency within the statutory range of +/-0.5Hz in the event of a sudden demand or generation loss. The service delivers very quickly and proportionally to frequency but is only active when frequency moves outside of operational limits (+/- 0.2Hz).</t>
  </si>
  <si>
    <t xml:space="preserve">East West Interconnector (EWIC) </t>
  </si>
  <si>
    <t>A 500MW interconnector that links the electricity transmission systems of Ireland and Great Britain. You can find out more at www.eirgridgroup.com/customer-and-industry/</t>
  </si>
  <si>
    <t>Embedded generation</t>
  </si>
  <si>
    <t>Power generating stations/units that are not directly connected to the National Grid electricity transmission network for which we do not have metering data/information. They have the effect of reducing the electricity demand on the transmission system.</t>
  </si>
  <si>
    <t>Equivalent firm capacity (EFC)</t>
  </si>
  <si>
    <t xml:space="preserve">European Union Emissions Trading System (EU ETS) </t>
  </si>
  <si>
    <t>An EU-wide system for trading greenhouse gas emission allowances. The scheme covers more than 11,000 power stations and industrial plants in 31 countries.</t>
  </si>
  <si>
    <t>When an interconnector is neither importing nor exporting electricity.</t>
  </si>
  <si>
    <t>When a generator can reduce its output without going below minimum output levels.</t>
  </si>
  <si>
    <t>The predetermined delivery price for a commodity, such as electricity or gas, as decided by the buyer and the seller of the forward contract, to be paid at a predetermined date in the future.</t>
  </si>
  <si>
    <t>GB Customer demand</t>
  </si>
  <si>
    <t>Sum of all demand used within GB. Total demand requirement for GB.</t>
  </si>
  <si>
    <t>GW Gigawatt (GW)</t>
  </si>
  <si>
    <t>A measure of power. 1 GW = 1,000,000,000 watts.</t>
  </si>
  <si>
    <t>The period between 1 June and 31 August, or weeks 23 to 35. It is when we expect the greatest number of planned generator outages.</t>
  </si>
  <si>
    <t xml:space="preserve">Interconnexion France–Angleterre (IFA) </t>
  </si>
  <si>
    <t>A 2,000 MW interconnector between the French and British transmission systems. Ownership is shared between National Grid and Réseau de Transport d’Electricité (RTE).</t>
  </si>
  <si>
    <t xml:space="preserve">Interconnexion France–Angleterre 2 (IFA2) </t>
  </si>
  <si>
    <t>A 1,000 MW interconnector being between the French and British transmission systems commissioned early 2021. Ownership is shared between National Grid and Réseau de Transport d’Electricité (RTE).</t>
  </si>
  <si>
    <t>Types of generation that require long notice periods to change their output, do not participate in the Balancing Mechanism or may find it expensive to change their output for commercial or operational reasons. Examples include nuclear, combined heat and power (CHP) stations, and some hydro generators and wind farms.</t>
  </si>
  <si>
    <t>Interconnector (elec)</t>
  </si>
  <si>
    <t>Electricity interconnectors are transmission assets that connect the GB market to other markets including Continental Europe and Ireland. They allow suppliers to trade electricity between these markets.</t>
  </si>
  <si>
    <t xml:space="preserve">Load factors </t>
  </si>
  <si>
    <t>The amount of electricity generated by a plant or technology type across the year, expressed as a percentage of maximum possible generation. These are calculated by dividing the total electricity output across the year by the maximum possible generation for each plant or technology type.</t>
  </si>
  <si>
    <t>Margins Notice Issued</t>
  </si>
  <si>
    <t>If forecast demand for the day ahead exceeds a pre-defined forecast of supply.</t>
  </si>
  <si>
    <t>The lowest demand on the transmission system. This typically occurs overnight.</t>
  </si>
  <si>
    <t>A 500 MW interconnector between Northern Ireland and Scotland. You can find out more at www.mutual-energy.com</t>
  </si>
  <si>
    <t>National demand</t>
  </si>
  <si>
    <t>Sum of all generation that flows through the GB Electricity Transmission network to meet internal GB demand, excluding electricity used to power large power stations</t>
  </si>
  <si>
    <t>This transports high voltage electricity from where it is produced to where it is needed across the country. The system is made up of high voltage electricity wires that extend across Britain and nearby offshore waters. It is owned and maintained by regional transmission companies and operated by a single Electricity System Operator (ESO).</t>
  </si>
  <si>
    <t xml:space="preserve">Nemo Link </t>
  </si>
  <si>
    <t>Normalised transmission demand:</t>
  </si>
  <si>
    <t>is the demand seen on the transmission system, forecast using long-term trends and calculated with the effects of the weather and the day of the week removed as appropriate. This takes into account the power used by generating stations when producing electricity (the ‘station load’) and interconnector exports.</t>
  </si>
  <si>
    <t>Normalised peak transmission demand:</t>
  </si>
  <si>
    <t>is the peak demand seen on the transmission system, forecast using long-term trends and calculated with the effects of the weather and the day of the week removed as appropriate. This takes into account the power used by generating stations when producing electricity (the ‘station load’) and interconnector exports.</t>
  </si>
  <si>
    <t>The difference between the level of demand (plus the reserve requirement) and generation expected to be available, modelled on a week-by-week basis. It includes both notified planned outages and assumed breakdown rates for each power station type.</t>
  </si>
  <si>
    <t xml:space="preserve">Optional Downward Flexibility Management (ODFM) </t>
  </si>
  <si>
    <t>Ancillary service introduced in summer 2020 to help manage periods of low demand on the transmission system</t>
  </si>
  <si>
    <t>The annual planned maintenance period, which requires a complete shutdown, during which essential maintenance is carried out.</t>
  </si>
  <si>
    <t>Outturn</t>
  </si>
  <si>
    <t>Actual historic demand operational demand from real time metering</t>
  </si>
  <si>
    <t>The ESO maintains positive and negative reserve to increase or decrease supply and demand in response to manage system frequency as required.</t>
  </si>
  <si>
    <t>A system in which electricity is generated during periods of high demand by the use of water that has been pumped into a reservoir at a higher altitude during periods of low demand.</t>
  </si>
  <si>
    <t xml:space="preserve">Rate of Change of Frequency (RoCoF) </t>
  </si>
  <si>
    <t xml:space="preserve">How quickly system frequency changes on the electricity network. Usually measured in Hertz per second. Some generators have a protection system that will disconnect them from the network if the Rate of Change of Frequency goes above a certain threshold. </t>
  </si>
  <si>
    <t xml:space="preserve">The movement of energy across a network which is measured in MVAr. Different types of network assets and generators can generate or absorb reactive power. The flows of reactive power on a system affect voltage levels. </t>
  </si>
  <si>
    <t>Electricity generation from renewable resources, which are naturally replenished, such as sunlight, wind.</t>
  </si>
  <si>
    <t>Reserve requirement</t>
  </si>
  <si>
    <t>To manage system frequency and to respond to sudden changes in demand and supply, the ESO maintains positive and negative to increase or decrease supply and demand. provides head room (positive reserve) and foot room (negative reserve) provided across all generators synchronised to the system.</t>
  </si>
  <si>
    <t>Restoration</t>
  </si>
  <si>
    <t>Services used to restore power in the event of a total or partial shutdown of the national electricity transmission system, previously referred to as Black Start services.</t>
  </si>
  <si>
    <t xml:space="preserve">RoCoF limit </t>
  </si>
  <si>
    <t>The maximum loss we can allow on the system. A loss of generation larger than this limit has a high risk of resulting in a RoCoF of 0.125Hz/s.</t>
  </si>
  <si>
    <t>Seasonal normal conditions</t>
  </si>
  <si>
    <t>The average set of conditions we could reasonably expect to occur. We use industry agreed seasonal normal weather conditions. These reflect recent changes in climate conditions, rather than being a simple average of historic weather.</t>
  </si>
  <si>
    <t>Station load</t>
  </si>
  <si>
    <t>Electricity demand for power stations connected to the transmission system, this is considered separately to customer demand.</t>
  </si>
  <si>
    <t>Technical capability</t>
  </si>
  <si>
    <t>The capacity of connected plant expected to be generating in the market, based on the Capacity Market auctions another sources of market intelligence, but not taking any account of potential breakdown or outage.</t>
  </si>
  <si>
    <t>TNUoS demand charges</t>
  </si>
  <si>
    <t>Transmission Network Use of System charges recover the cost of installing and maintaining the transmission system in England, Wales, Scotland and offshore. Generators are charged according to TEC (Transmission Entry Capacity). Suppliers are charged based on actual demand. </t>
  </si>
  <si>
    <t xml:space="preserve">Transmission system demand (TSD) </t>
  </si>
  <si>
    <t xml:space="preserve">Sum of all generation that flows through the GB Electricity Transmission network to meet internal GB demand or exports out of GB. This is the demand that the ESO sees at grid supply points, which are the connections to the distribution networks. </t>
  </si>
  <si>
    <t xml:space="preserve">Triad avoidance </t>
  </si>
  <si>
    <t>When demand side customers reduce the amount of energy they draw from the transmission network, either by switching to distribution generation sources, using on-site generation or reducing their energy consumption. This is sometimes referred to as customer demand management, but in this section we are considering customer behaviour that occurs close to anticipated Triad periods, usually to reduce exposure to peak time charges.</t>
  </si>
  <si>
    <t>Triads</t>
  </si>
  <si>
    <t>The three half-hourly settlement periods with the highest electricity transmission system demand. Triads can occur in any half hour on any day between November and February. They must be separated from each other by at least ten days. Typically they take place on weekdays around 4.30 to 6pm.</t>
  </si>
  <si>
    <t>Underlying demand</t>
  </si>
  <si>
    <t>Demand varies from day to day, depending on the weather and the day of week. Underlying demand is a measure of how much demand there is once the effects of the weather, the day of the week and distributed generation, have been removed.</t>
  </si>
  <si>
    <t>Unlike system frequency, voltage varies across different locations on the network, depending on supply and demand for electricity, and the amount of reactive power in that area. Broadly, when electricity demand falls, reactive power increases and this increases the likelihood of a high voltage occurrence.</t>
  </si>
  <si>
    <t xml:space="preserve">Weather corrected demand </t>
  </si>
  <si>
    <t>The demand expected or out turned with the impact of the weather removed. A 30-year average of each relevant weather variable is constructed for each week of the year. This is then applied to linear regression models to calculate what the demand would have been with this standardised weather.</t>
  </si>
  <si>
    <t>The Western Link uses DC technology to reinforce the UK transmission system and move electricity across the country in very large volumes between Hunterston in Scotland and Deeside in North Wales.</t>
  </si>
  <si>
    <t xml:space="preserve">Winter period </t>
  </si>
  <si>
    <t xml:space="preserve">The winter period is defined as 1 October to 31 March. </t>
  </si>
  <si>
    <t>An assessment of the entire wind fleet’s contribution to capacity adequacy. It represents how much of 100 per cent available conventional plant could theoretically replace the entire wind fleet and leave security of supply unchanged.</t>
  </si>
  <si>
    <t>The sudden change in voltage phase angle in a part of the network. When this happens a generator’s protection settings may disconnect it from the network to protect the equipment.</t>
  </si>
  <si>
    <t xml:space="preserve">BritNed </t>
  </si>
  <si>
    <t>A 1000 MW interconnector between GB and Belgium.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</si>
</sst>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quot;£&quot;* #,##0.00_);_(&quot;£&quot;* \(#,##0.00\);_(&quot;£&quot;* &quot;-&quot;??_);_(@_)"/>
    <numFmt numFmtId="165" formatCode="_(&quot;$&quot;* #,##0.00_);_(&quot;$&quot;* \(#,##0.00\);_(&quot;$&quot;* &quot;-&quot;??_);_(@_)"/>
    <numFmt numFmtId="166" formatCode="0.0"/>
    <numFmt numFmtId="167" formatCode="#,##0.000"/>
    <numFmt numFmtId="168" formatCode="dd/mm/yy;@"/>
    <numFmt numFmtId="169" formatCode="dd\ mmm\ yyyy"/>
    <numFmt numFmtId="170" formatCode="dd\ mmm"/>
    <numFmt numFmtId="171" formatCode="dd\ mmm\ yy"/>
  </numFmts>
  <fonts count="66">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name val="Arial"/>
      <family val="2"/>
    </font>
    <font>
      <sz val="10"/>
      <name val="Arial"/>
      <family val="2"/>
    </font>
    <font>
      <b/>
      <sz val="12"/>
      <color indexed="9"/>
      <name val="Arial"/>
      <family val="2"/>
    </font>
    <font>
      <sz val="12"/>
      <name val="Arial"/>
      <family val="2"/>
    </font>
    <font>
      <sz val="10"/>
      <name val="Arial"/>
      <family val="2"/>
    </font>
    <font>
      <sz val="11"/>
      <color rgb="FFFF0000"/>
      <name val="Arial"/>
      <family val="2"/>
      <scheme val="minor"/>
    </font>
    <font>
      <b/>
      <sz val="11"/>
      <color theme="1"/>
      <name val="Arial"/>
      <family val="2"/>
      <scheme val="minor"/>
    </font>
    <font>
      <sz val="11"/>
      <color theme="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8"/>
      <color theme="3"/>
      <name val="Arial"/>
      <family val="2"/>
      <scheme val="major"/>
    </font>
    <font>
      <sz val="11"/>
      <color rgb="FF9C5700"/>
      <name val="Arial"/>
      <family val="2"/>
      <scheme val="minor"/>
    </font>
    <font>
      <sz val="26"/>
      <color rgb="FF222222"/>
      <name val="Arial"/>
      <family val="2"/>
    </font>
    <font>
      <u/>
      <sz val="10"/>
      <color indexed="12"/>
      <name val="Arial"/>
      <family val="2"/>
    </font>
    <font>
      <b/>
      <u/>
      <sz val="10"/>
      <name val="Arial"/>
      <family val="2"/>
    </font>
    <font>
      <u/>
      <sz val="11"/>
      <color theme="10"/>
      <name val="Arial"/>
      <family val="2"/>
    </font>
    <font>
      <sz val="10"/>
      <name val="Trebuchet MS"/>
      <family val="2"/>
    </font>
    <font>
      <sz val="11"/>
      <name val="Arial"/>
      <family val="2"/>
      <scheme val="minor"/>
    </font>
    <font>
      <u/>
      <sz val="10"/>
      <color theme="10"/>
      <name val="Arial"/>
      <family val="2"/>
    </font>
    <font>
      <sz val="10"/>
      <color theme="1"/>
      <name val="Trebuchet MS"/>
      <family val="2"/>
    </font>
    <font>
      <b/>
      <i/>
      <sz val="10"/>
      <name val="Arial"/>
      <family val="2"/>
    </font>
    <font>
      <i/>
      <sz val="10"/>
      <name val="Arial"/>
      <family val="2"/>
    </font>
    <font>
      <sz val="12"/>
      <color rgb="FFFFFFFF"/>
      <name val="Calibri"/>
      <family val="2"/>
    </font>
    <font>
      <sz val="12"/>
      <color rgb="FF454545"/>
      <name val="Arial"/>
      <family val="2"/>
    </font>
    <font>
      <sz val="10"/>
      <name val="Arial"/>
      <family val="2"/>
    </font>
    <font>
      <sz val="10"/>
      <color theme="1"/>
      <name val="Arial"/>
      <family val="2"/>
    </font>
    <font>
      <b/>
      <sz val="11"/>
      <color rgb="FF000000"/>
      <name val="Calibri"/>
    </font>
    <font>
      <sz val="11"/>
      <color rgb="FF000000"/>
      <name val="Calibri"/>
    </font>
    <font>
      <sz val="14"/>
      <color theme="0"/>
      <name val="Arial"/>
      <family val="2"/>
    </font>
    <font>
      <sz val="10"/>
      <color theme="0"/>
      <name val="Arial"/>
      <family val="2"/>
    </font>
    <font>
      <b/>
      <sz val="10"/>
      <name val="Trebuchet MS"/>
      <family val="2"/>
    </font>
    <font>
      <b/>
      <sz val="10"/>
      <color rgb="FFFFBF22"/>
      <name val="Helvetica Neue LT Std 45 Light"/>
    </font>
    <font>
      <sz val="10"/>
      <color rgb="FF454546"/>
      <name val="Helvetica Neue LT Std 45 Light"/>
    </font>
    <font>
      <b/>
      <sz val="10"/>
      <color rgb="FFFFC000"/>
      <name val="Helvetica Neue LT Std 45 Light"/>
    </font>
    <font>
      <sz val="10"/>
      <color rgb="FF595959"/>
      <name val="Helvetica Neue LT Std 45 Light"/>
    </font>
    <font>
      <b/>
      <sz val="10"/>
      <color rgb="FFFFBF22"/>
      <name val="Helvetica Neue LT Pro 45 Light"/>
    </font>
    <font>
      <sz val="10"/>
      <color rgb="FF454546"/>
      <name val="Helvetica Neue LT Pro 45 Light"/>
    </font>
    <font>
      <b/>
      <sz val="10"/>
      <color rgb="FFFFC000"/>
      <name val="Helvetica Neue LT Pro 45 Light"/>
    </font>
    <font>
      <sz val="10"/>
      <color rgb="FF595959"/>
      <name val="Helvetica Neue LT Pro 45 Light"/>
    </font>
  </fonts>
  <fills count="55">
    <fill>
      <patternFill patternType="none"/>
    </fill>
    <fill>
      <patternFill patternType="gray125"/>
    </fill>
    <fill>
      <patternFill patternType="solid">
        <fgColor indexed="22"/>
        <bgColor indexed="64"/>
      </patternFill>
    </fill>
    <fill>
      <patternFill patternType="solid">
        <fgColor indexed="54"/>
        <bgColor indexed="64"/>
      </patternFill>
    </fill>
    <fill>
      <patternFill patternType="solid">
        <fgColor rgb="FFFFFF00"/>
        <bgColor indexed="64"/>
      </patternFill>
    </fill>
    <fill>
      <patternFill patternType="solid">
        <fgColor theme="0"/>
        <bgColor indexed="64"/>
      </patternFill>
    </fill>
    <fill>
      <patternFill patternType="solid">
        <fgColor indexed="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26522"/>
        <bgColor indexed="64"/>
      </patternFill>
    </fill>
    <fill>
      <patternFill patternType="solid">
        <fgColor theme="9" tint="0.79998168889431442"/>
        <bgColor theme="4" tint="0.79998168889431442"/>
      </patternFill>
    </fill>
    <fill>
      <patternFill patternType="solid">
        <fgColor theme="4" tint="0.59999389629810485"/>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theme="6" tint="0.59999389629810485"/>
        <bgColor indexed="64"/>
      </patternFill>
    </fill>
    <fill>
      <patternFill patternType="mediumGray">
        <fgColor rgb="FFEEECE1"/>
        <bgColor rgb="FFEEECE1"/>
      </patternFill>
    </fill>
    <fill>
      <patternFill patternType="solid">
        <fgColor rgb="FFFCF3E7"/>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54"/>
      </left>
      <right style="medium">
        <color indexed="54"/>
      </right>
      <top style="medium">
        <color indexed="54"/>
      </top>
      <bottom style="medium">
        <color indexed="54"/>
      </bottom>
      <diagonal/>
    </border>
    <border>
      <left/>
      <right style="medium">
        <color indexed="54"/>
      </right>
      <top style="medium">
        <color indexed="54"/>
      </top>
      <bottom style="medium">
        <color indexed="54"/>
      </bottom>
      <diagonal/>
    </border>
    <border>
      <left style="medium">
        <color indexed="54"/>
      </left>
      <right style="medium">
        <color indexed="54"/>
      </right>
      <top/>
      <bottom style="medium">
        <color indexed="54"/>
      </bottom>
      <diagonal/>
    </border>
    <border>
      <left/>
      <right style="medium">
        <color indexed="54"/>
      </right>
      <top/>
      <bottom style="medium">
        <color indexed="5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theme="4" tint="0.39997558519241921"/>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diagonal/>
    </border>
    <border>
      <left style="medium">
        <color theme="0"/>
      </left>
      <right style="medium">
        <color theme="0"/>
      </right>
      <top style="medium">
        <color theme="0"/>
      </top>
      <bottom style="medium">
        <color theme="0"/>
      </bottom>
      <diagonal/>
    </border>
    <border>
      <left style="dashed">
        <color rgb="FF000000"/>
      </left>
      <right style="dashed">
        <color rgb="FF000000"/>
      </right>
      <top style="dashed">
        <color rgb="FF000000"/>
      </top>
      <bottom style="dashed">
        <color rgb="FF000000"/>
      </bottom>
      <diagonal/>
    </border>
    <border>
      <left style="medium">
        <color rgb="FFF0B900"/>
      </left>
      <right style="medium">
        <color rgb="FFF0B900"/>
      </right>
      <top style="medium">
        <color rgb="FFF0B900"/>
      </top>
      <bottom/>
      <diagonal/>
    </border>
    <border>
      <left style="medium">
        <color rgb="FFF0B900"/>
      </left>
      <right style="medium">
        <color rgb="FFF0B900"/>
      </right>
      <top style="thick">
        <color rgb="FFF0B900"/>
      </top>
      <bottom style="medium">
        <color rgb="FFF0B900"/>
      </bottom>
      <diagonal/>
    </border>
    <border>
      <left style="medium">
        <color rgb="FFF0B900"/>
      </left>
      <right style="medium">
        <color rgb="FFF0B900"/>
      </right>
      <top style="medium">
        <color rgb="FFF0B900"/>
      </top>
      <bottom style="medium">
        <color rgb="FFF0B900"/>
      </bottom>
      <diagonal/>
    </border>
    <border>
      <left style="medium">
        <color rgb="FFF0B900"/>
      </left>
      <right style="medium">
        <color rgb="FFF0B900"/>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1">
    <xf numFmtId="0" fontId="0" fillId="0" borderId="0"/>
    <xf numFmtId="164" fontId="19" fillId="0" borderId="0" applyFont="0" applyFill="0" applyBorder="0" applyAlignment="0" applyProtection="0"/>
    <xf numFmtId="9" fontId="19" fillId="0" borderId="0" applyFont="0" applyFill="0" applyBorder="0" applyAlignment="0" applyProtection="0"/>
    <xf numFmtId="165" fontId="22" fillId="0" borderId="0" applyFont="0" applyFill="0" applyBorder="0" applyAlignment="0" applyProtection="0"/>
    <xf numFmtId="9" fontId="22" fillId="0" borderId="0" applyFont="0" applyFill="0" applyBorder="0" applyAlignment="0" applyProtection="0"/>
    <xf numFmtId="0" fontId="22" fillId="0" borderId="0"/>
    <xf numFmtId="0" fontId="19" fillId="0" borderId="0"/>
    <xf numFmtId="0" fontId="19" fillId="0" borderId="0"/>
    <xf numFmtId="0" fontId="17" fillId="0" borderId="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10" borderId="9" applyNumberFormat="0" applyAlignment="0" applyProtection="0"/>
    <xf numFmtId="0" fontId="32" fillId="11" borderId="10" applyNumberFormat="0" applyAlignment="0" applyProtection="0"/>
    <xf numFmtId="0" fontId="33" fillId="11" borderId="9" applyNumberFormat="0" applyAlignment="0" applyProtection="0"/>
    <xf numFmtId="0" fontId="34" fillId="0" borderId="11" applyNumberFormat="0" applyFill="0" applyAlignment="0" applyProtection="0"/>
    <xf numFmtId="0" fontId="35" fillId="12" borderId="12" applyNumberFormat="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24" fillId="0" borderId="14" applyNumberFormat="0" applyFill="0" applyAlignment="0" applyProtection="0"/>
    <xf numFmtId="0" fontId="25"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25"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25"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25"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25"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25"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0" borderId="0"/>
    <xf numFmtId="0" fontId="37" fillId="0" borderId="0" applyNumberFormat="0" applyFill="0" applyBorder="0" applyAlignment="0" applyProtection="0"/>
    <xf numFmtId="0" fontId="38" fillId="9" borderId="0" applyNumberFormat="0" applyBorder="0" applyAlignment="0" applyProtection="0"/>
    <xf numFmtId="0" fontId="16" fillId="13" borderId="13" applyNumberFormat="0" applyFont="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37" borderId="0" applyNumberFormat="0" applyBorder="0" applyAlignment="0" applyProtection="0"/>
    <xf numFmtId="0" fontId="19" fillId="0" borderId="0"/>
    <xf numFmtId="0" fontId="19" fillId="0" borderId="0"/>
    <xf numFmtId="0" fontId="19" fillId="0" borderId="0"/>
    <xf numFmtId="0" fontId="15" fillId="0" borderId="0"/>
    <xf numFmtId="0" fontId="14" fillId="0" borderId="0"/>
    <xf numFmtId="0" fontId="13" fillId="0" borderId="0"/>
    <xf numFmtId="0" fontId="26" fillId="0" borderId="6" applyNumberFormat="0" applyFill="0" applyAlignment="0" applyProtection="0"/>
    <xf numFmtId="0" fontId="36" fillId="0" borderId="0" applyNumberFormat="0" applyFill="0" applyBorder="0" applyAlignment="0" applyProtection="0"/>
    <xf numFmtId="0" fontId="40" fillId="0" borderId="0" applyNumberFormat="0" applyFill="0" applyBorder="0" applyAlignment="0" applyProtection="0">
      <alignment vertical="top"/>
      <protection locked="0"/>
    </xf>
    <xf numFmtId="0" fontId="12" fillId="0" borderId="0"/>
    <xf numFmtId="0" fontId="42" fillId="0" borderId="0" applyNumberFormat="0" applyFill="0" applyBorder="0" applyAlignment="0" applyProtection="0"/>
    <xf numFmtId="0" fontId="19" fillId="0" borderId="0"/>
    <xf numFmtId="0" fontId="11" fillId="0" borderId="0"/>
    <xf numFmtId="0" fontId="10" fillId="0" borderId="0"/>
    <xf numFmtId="9" fontId="10" fillId="0" borderId="0" applyFont="0" applyFill="0" applyBorder="0" applyAlignment="0" applyProtection="0"/>
    <xf numFmtId="0" fontId="9" fillId="0" borderId="0"/>
    <xf numFmtId="0" fontId="45" fillId="0" borderId="0" applyNumberFormat="0" applyFill="0" applyBorder="0" applyAlignment="0" applyProtection="0"/>
    <xf numFmtId="0" fontId="46" fillId="0" borderId="0"/>
    <xf numFmtId="0" fontId="8" fillId="0" borderId="0"/>
    <xf numFmtId="44" fontId="19"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7" fillId="0" borderId="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0" borderId="0"/>
    <xf numFmtId="0" fontId="7" fillId="13" borderId="13" applyNumberFormat="0" applyFont="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3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51"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0" fontId="4" fillId="0" borderId="0"/>
    <xf numFmtId="0" fontId="4" fillId="0" borderId="0"/>
    <xf numFmtId="0" fontId="3" fillId="0" borderId="0"/>
    <xf numFmtId="0" fontId="2" fillId="0" borderId="0"/>
    <xf numFmtId="0" fontId="1" fillId="0" borderId="0"/>
  </cellStyleXfs>
  <cellXfs count="148">
    <xf numFmtId="0" fontId="0" fillId="0" borderId="0" xfId="0"/>
    <xf numFmtId="0" fontId="20" fillId="3" borderId="2" xfId="0" applyFont="1" applyFill="1" applyBorder="1" applyAlignment="1">
      <alignment wrapText="1"/>
    </xf>
    <xf numFmtId="0" fontId="20" fillId="3" borderId="3" xfId="0" applyFont="1" applyFill="1" applyBorder="1" applyAlignment="1">
      <alignment horizontal="center" wrapText="1"/>
    </xf>
    <xf numFmtId="0" fontId="21" fillId="0" borderId="4" xfId="0" applyFont="1" applyBorder="1" applyAlignment="1">
      <alignment wrapText="1"/>
    </xf>
    <xf numFmtId="9" fontId="21" fillId="0" borderId="5" xfId="0" applyNumberFormat="1" applyFont="1" applyBorder="1" applyAlignment="1">
      <alignment horizontal="center" wrapText="1"/>
    </xf>
    <xf numFmtId="0" fontId="0" fillId="0" borderId="0" xfId="0"/>
    <xf numFmtId="0" fontId="0" fillId="0" borderId="0" xfId="0" applyBorder="1"/>
    <xf numFmtId="1" fontId="0" fillId="0" borderId="1" xfId="0" applyNumberFormat="1" applyFill="1" applyBorder="1"/>
    <xf numFmtId="1" fontId="0" fillId="0" borderId="0" xfId="0" applyNumberFormat="1" applyBorder="1"/>
    <xf numFmtId="1" fontId="0" fillId="0" borderId="1" xfId="0" applyNumberFormat="1" applyBorder="1"/>
    <xf numFmtId="0" fontId="19" fillId="0" borderId="0" xfId="0" applyFont="1"/>
    <xf numFmtId="0" fontId="19" fillId="0" borderId="0" xfId="0" applyFont="1" applyBorder="1"/>
    <xf numFmtId="0" fontId="19" fillId="0" borderId="0" xfId="0" applyFont="1" applyFill="1" applyBorder="1"/>
    <xf numFmtId="0" fontId="39" fillId="0" borderId="0" xfId="0" applyFont="1"/>
    <xf numFmtId="0" fontId="18" fillId="0" borderId="0" xfId="0" applyFont="1"/>
    <xf numFmtId="166" fontId="0" fillId="0" borderId="0" xfId="0" applyNumberFormat="1" applyAlignment="1">
      <alignment horizontal="center"/>
    </xf>
    <xf numFmtId="166" fontId="0" fillId="0" borderId="0" xfId="0" applyNumberFormat="1"/>
    <xf numFmtId="0" fontId="0" fillId="0" borderId="0" xfId="0" applyAlignment="1">
      <alignment horizontal="left"/>
    </xf>
    <xf numFmtId="166" fontId="0" fillId="0" borderId="0" xfId="0" applyNumberFormat="1" applyFill="1"/>
    <xf numFmtId="0" fontId="21" fillId="0" borderId="0" xfId="0" applyFont="1"/>
    <xf numFmtId="0" fontId="40" fillId="0" borderId="0" xfId="59" applyBorder="1" applyAlignment="1" applyProtection="1"/>
    <xf numFmtId="0" fontId="40" fillId="0" borderId="0" xfId="59" applyAlignment="1" applyProtection="1"/>
    <xf numFmtId="0" fontId="18" fillId="0" borderId="0" xfId="0" applyFont="1" applyAlignment="1">
      <alignment horizontal="left"/>
    </xf>
    <xf numFmtId="0" fontId="19" fillId="0" borderId="0" xfId="0" applyFont="1" applyBorder="1" applyAlignment="1">
      <alignment horizontal="center" vertical="top" wrapText="1"/>
    </xf>
    <xf numFmtId="0" fontId="41" fillId="0" borderId="0" xfId="0" applyFont="1"/>
    <xf numFmtId="0" fontId="40" fillId="0" borderId="18" xfId="59" applyBorder="1" applyAlignment="1" applyProtection="1"/>
    <xf numFmtId="0" fontId="48" fillId="0" borderId="0" xfId="0" applyFont="1"/>
    <xf numFmtId="0" fontId="47" fillId="0" borderId="20" xfId="0" applyFont="1" applyBorder="1"/>
    <xf numFmtId="0" fontId="49" fillId="42" borderId="22" xfId="0" applyFont="1" applyFill="1" applyBorder="1" applyAlignment="1">
      <alignment horizontal="left" wrapText="1"/>
    </xf>
    <xf numFmtId="0" fontId="24" fillId="43" borderId="17" xfId="0" applyFont="1" applyFill="1" applyBorder="1"/>
    <xf numFmtId="0" fontId="0" fillId="0" borderId="0" xfId="0"/>
    <xf numFmtId="168" fontId="0" fillId="0" borderId="0" xfId="0" applyNumberFormat="1"/>
    <xf numFmtId="167" fontId="43" fillId="0" borderId="0" xfId="52" applyNumberFormat="1" applyFont="1" applyFill="1" applyBorder="1" applyAlignment="1">
      <alignment horizontal="center" vertical="center" wrapText="1"/>
    </xf>
    <xf numFmtId="0" fontId="19" fillId="0" borderId="0" xfId="52" applyFont="1"/>
    <xf numFmtId="0" fontId="40" fillId="0" borderId="24" xfId="59" applyBorder="1" applyAlignment="1" applyProtection="1"/>
    <xf numFmtId="0" fontId="18" fillId="40" borderId="0" xfId="0" applyFont="1" applyFill="1" applyAlignment="1">
      <alignment horizontal="center" vertical="center"/>
    </xf>
    <xf numFmtId="0" fontId="19" fillId="6" borderId="0" xfId="52" applyFill="1" applyBorder="1"/>
    <xf numFmtId="0" fontId="18" fillId="2" borderId="1" xfId="52" applyFont="1" applyFill="1" applyBorder="1"/>
    <xf numFmtId="16" fontId="18" fillId="2" borderId="1" xfId="52" quotePrefix="1" applyNumberFormat="1" applyFont="1" applyFill="1" applyBorder="1"/>
    <xf numFmtId="0" fontId="18" fillId="4" borderId="1" xfId="52" applyFont="1" applyFill="1" applyBorder="1"/>
    <xf numFmtId="1" fontId="19" fillId="0" borderId="1" xfId="52" applyNumberFormat="1" applyFill="1" applyBorder="1"/>
    <xf numFmtId="168" fontId="18" fillId="2" borderId="1" xfId="52" applyNumberFormat="1" applyFont="1" applyFill="1" applyBorder="1"/>
    <xf numFmtId="0" fontId="24" fillId="43" borderId="17" xfId="0" applyFont="1" applyFill="1" applyBorder="1" applyAlignment="1">
      <alignment wrapText="1"/>
    </xf>
    <xf numFmtId="0" fontId="24" fillId="43" borderId="0" xfId="0" applyFont="1" applyFill="1" applyBorder="1" applyAlignment="1">
      <alignment wrapText="1"/>
    </xf>
    <xf numFmtId="2" fontId="0" fillId="0" borderId="0" xfId="0" applyNumberFormat="1"/>
    <xf numFmtId="0" fontId="18" fillId="39" borderId="0" xfId="0" applyFont="1" applyFill="1" applyAlignment="1">
      <alignment horizontal="center" vertical="center" wrapText="1"/>
    </xf>
    <xf numFmtId="0" fontId="24" fillId="44" borderId="17" xfId="0" applyFont="1" applyFill="1" applyBorder="1" applyAlignment="1">
      <alignment horizontal="center" vertical="center" wrapText="1"/>
    </xf>
    <xf numFmtId="0" fontId="24" fillId="45" borderId="17" xfId="0" applyFont="1" applyFill="1" applyBorder="1" applyAlignment="1">
      <alignment horizontal="center" vertical="center" wrapText="1"/>
    </xf>
    <xf numFmtId="0" fontId="24" fillId="46" borderId="17" xfId="0" applyFont="1" applyFill="1" applyBorder="1" applyAlignment="1">
      <alignment horizontal="center" vertical="center" wrapText="1"/>
    </xf>
    <xf numFmtId="0" fontId="18" fillId="46" borderId="0" xfId="0" applyFont="1" applyFill="1" applyAlignment="1">
      <alignment horizontal="center" vertical="center" wrapText="1"/>
    </xf>
    <xf numFmtId="0" fontId="18" fillId="5" borderId="0" xfId="0" applyFont="1" applyFill="1" applyAlignment="1">
      <alignment horizontal="center" vertical="center" wrapText="1"/>
    </xf>
    <xf numFmtId="0" fontId="50" fillId="41" borderId="23" xfId="0" applyFont="1" applyFill="1" applyBorder="1" applyAlignment="1">
      <alignment horizontal="left" vertical="center" wrapText="1" readingOrder="1"/>
    </xf>
    <xf numFmtId="0" fontId="49" fillId="42" borderId="27" xfId="0" applyFont="1" applyFill="1" applyBorder="1" applyAlignment="1">
      <alignment horizontal="left" wrapText="1"/>
    </xf>
    <xf numFmtId="14" fontId="0" fillId="0" borderId="0" xfId="0" applyNumberFormat="1"/>
    <xf numFmtId="0" fontId="4" fillId="0" borderId="0" xfId="106"/>
    <xf numFmtId="0" fontId="4" fillId="0" borderId="0" xfId="107"/>
    <xf numFmtId="20" fontId="4" fillId="0" borderId="0" xfId="107" quotePrefix="1" applyNumberFormat="1"/>
    <xf numFmtId="20" fontId="4" fillId="0" borderId="0" xfId="107" applyNumberFormat="1"/>
    <xf numFmtId="0" fontId="40" fillId="0" borderId="26" xfId="59" applyBorder="1" applyAlignment="1" applyProtection="1"/>
    <xf numFmtId="0" fontId="19" fillId="0" borderId="0" xfId="59" applyFont="1" applyBorder="1" applyAlignment="1" applyProtection="1">
      <alignment vertical="center" wrapText="1"/>
    </xf>
    <xf numFmtId="0" fontId="19" fillId="0" borderId="16" xfId="0" applyFont="1" applyFill="1" applyBorder="1"/>
    <xf numFmtId="0" fontId="19" fillId="0" borderId="15" xfId="0" applyFont="1" applyFill="1" applyBorder="1"/>
    <xf numFmtId="0" fontId="44" fillId="40" borderId="1" xfId="106" applyFont="1" applyFill="1" applyBorder="1" applyAlignment="1">
      <alignment wrapText="1"/>
    </xf>
    <xf numFmtId="0" fontId="4" fillId="40" borderId="1" xfId="106" applyFill="1" applyBorder="1" applyAlignment="1">
      <alignment wrapText="1"/>
    </xf>
    <xf numFmtId="0" fontId="4" fillId="0" borderId="16" xfId="106" applyBorder="1"/>
    <xf numFmtId="0" fontId="4" fillId="0" borderId="25" xfId="106" applyBorder="1"/>
    <xf numFmtId="0" fontId="4" fillId="0" borderId="15" xfId="106" applyBorder="1"/>
    <xf numFmtId="0" fontId="19" fillId="0" borderId="0" xfId="52" applyBorder="1"/>
    <xf numFmtId="0" fontId="19" fillId="5" borderId="0" xfId="52" applyFill="1" applyBorder="1"/>
    <xf numFmtId="0" fontId="18" fillId="0" borderId="0" xfId="52" applyFont="1" applyBorder="1"/>
    <xf numFmtId="0" fontId="19" fillId="0" borderId="0" xfId="52" applyFont="1" applyFill="1" applyBorder="1"/>
    <xf numFmtId="0" fontId="52" fillId="41" borderId="28" xfId="0" applyFont="1" applyFill="1" applyBorder="1" applyAlignment="1">
      <alignment vertical="center" wrapText="1"/>
    </xf>
    <xf numFmtId="0" fontId="0" fillId="47" borderId="0" xfId="0" applyFill="1" applyAlignment="1">
      <alignment horizontal="left"/>
    </xf>
    <xf numFmtId="166" fontId="0" fillId="47" borderId="0" xfId="0" applyNumberFormat="1" applyFill="1" applyAlignment="1">
      <alignment horizontal="center"/>
    </xf>
    <xf numFmtId="166" fontId="0" fillId="47" borderId="0" xfId="0" applyNumberFormat="1" applyFill="1"/>
    <xf numFmtId="0" fontId="0" fillId="0" borderId="1" xfId="0" applyFill="1" applyBorder="1"/>
    <xf numFmtId="0" fontId="0" fillId="0" borderId="1" xfId="0" applyBorder="1"/>
    <xf numFmtId="16" fontId="0" fillId="5" borderId="1" xfId="0" applyNumberFormat="1" applyFill="1" applyBorder="1"/>
    <xf numFmtId="0" fontId="18" fillId="2" borderId="1" xfId="0" applyFont="1" applyFill="1" applyBorder="1"/>
    <xf numFmtId="14" fontId="18" fillId="2" borderId="1" xfId="0" quotePrefix="1" applyNumberFormat="1" applyFont="1" applyFill="1" applyBorder="1"/>
    <xf numFmtId="14" fontId="18" fillId="2" borderId="1" xfId="0" applyNumberFormat="1" applyFont="1" applyFill="1" applyBorder="1"/>
    <xf numFmtId="0" fontId="18" fillId="4" borderId="1" xfId="0" applyFont="1" applyFill="1" applyBorder="1"/>
    <xf numFmtId="169" fontId="43" fillId="48" borderId="29" xfId="0" applyNumberFormat="1" applyFont="1" applyFill="1" applyBorder="1" applyAlignment="1">
      <alignment horizontal="left" vertical="center" wrapText="1"/>
    </xf>
    <xf numFmtId="169" fontId="43" fillId="0" borderId="29" xfId="0" applyNumberFormat="1" applyFont="1" applyFill="1" applyBorder="1" applyAlignment="1">
      <alignment horizontal="left" vertical="center" wrapText="1"/>
    </xf>
    <xf numFmtId="0" fontId="2" fillId="0" borderId="0" xfId="109"/>
    <xf numFmtId="0" fontId="53" fillId="0" borderId="30" xfId="109" applyFont="1" applyBorder="1" applyAlignment="1">
      <alignment horizontal="center" vertical="center" wrapText="1" readingOrder="1"/>
    </xf>
    <xf numFmtId="0" fontId="54" fillId="49" borderId="31" xfId="109" applyFont="1" applyFill="1" applyBorder="1" applyAlignment="1">
      <alignment horizontal="center" wrapText="1" readingOrder="1"/>
    </xf>
    <xf numFmtId="0" fontId="54" fillId="0" borderId="32" xfId="109" applyFont="1" applyBorder="1" applyAlignment="1">
      <alignment horizontal="center" wrapText="1" readingOrder="1"/>
    </xf>
    <xf numFmtId="0" fontId="54" fillId="49" borderId="32" xfId="109" applyFont="1" applyFill="1" applyBorder="1" applyAlignment="1">
      <alignment horizontal="center" wrapText="1" readingOrder="1"/>
    </xf>
    <xf numFmtId="0" fontId="18" fillId="0" borderId="0" xfId="0" applyFont="1" applyAlignment="1">
      <alignment wrapText="1"/>
    </xf>
    <xf numFmtId="170" fontId="19" fillId="0" borderId="0" xfId="52" quotePrefix="1" applyNumberFormat="1" applyBorder="1"/>
    <xf numFmtId="171" fontId="0" fillId="0" borderId="0" xfId="0" quotePrefix="1" applyNumberFormat="1" applyBorder="1"/>
    <xf numFmtId="170" fontId="18" fillId="2" borderId="1" xfId="0" quotePrefix="1" applyNumberFormat="1" applyFont="1" applyFill="1" applyBorder="1"/>
    <xf numFmtId="170" fontId="0" fillId="0" borderId="0" xfId="0" applyNumberFormat="1"/>
    <xf numFmtId="0" fontId="1" fillId="0" borderId="0" xfId="110"/>
    <xf numFmtId="20" fontId="1" fillId="0" borderId="0" xfId="110" applyNumberFormat="1"/>
    <xf numFmtId="0" fontId="55" fillId="50" borderId="0" xfId="0" applyFont="1" applyFill="1"/>
    <xf numFmtId="0" fontId="56" fillId="50" borderId="0" xfId="0" applyFont="1" applyFill="1"/>
    <xf numFmtId="0" fontId="55" fillId="51" borderId="0" xfId="0" applyFont="1" applyFill="1"/>
    <xf numFmtId="0" fontId="56" fillId="51" borderId="0" xfId="0" applyFont="1" applyFill="1"/>
    <xf numFmtId="0" fontId="55" fillId="52" borderId="0" xfId="0" applyFont="1" applyFill="1"/>
    <xf numFmtId="0" fontId="56" fillId="52" borderId="0" xfId="0" applyFont="1" applyFill="1"/>
    <xf numFmtId="0" fontId="55" fillId="53" borderId="0" xfId="0" applyFont="1" applyFill="1"/>
    <xf numFmtId="0" fontId="56" fillId="53" borderId="0" xfId="0" applyFont="1" applyFill="1"/>
    <xf numFmtId="0" fontId="55" fillId="54" borderId="0" xfId="0" applyFont="1" applyFill="1"/>
    <xf numFmtId="0" fontId="56" fillId="54" borderId="0" xfId="0" applyFont="1" applyFill="1"/>
    <xf numFmtId="0" fontId="53" fillId="0" borderId="33" xfId="109" applyFont="1" applyBorder="1" applyAlignment="1">
      <alignment horizontal="center" vertical="center" wrapText="1" readingOrder="1"/>
    </xf>
    <xf numFmtId="0" fontId="40" fillId="0" borderId="1" xfId="59" applyBorder="1" applyAlignment="1" applyProtection="1"/>
    <xf numFmtId="0" fontId="40" fillId="0" borderId="16" xfId="59" applyBorder="1" applyAlignment="1" applyProtection="1"/>
    <xf numFmtId="0" fontId="40" fillId="0" borderId="25" xfId="59" applyBorder="1" applyAlignment="1" applyProtection="1"/>
    <xf numFmtId="0" fontId="19" fillId="0" borderId="35" xfId="0" applyFont="1" applyFill="1" applyBorder="1"/>
    <xf numFmtId="0" fontId="19" fillId="0" borderId="36" xfId="0" applyFont="1" applyFill="1" applyBorder="1"/>
    <xf numFmtId="0" fontId="19" fillId="0" borderId="37" xfId="0" applyFont="1" applyFill="1" applyBorder="1"/>
    <xf numFmtId="0" fontId="40" fillId="0" borderId="26" xfId="59" applyFill="1" applyBorder="1" applyAlignment="1" applyProtection="1"/>
    <xf numFmtId="0" fontId="40" fillId="0" borderId="15" xfId="59" applyBorder="1" applyAlignment="1" applyProtection="1"/>
    <xf numFmtId="0" fontId="40" fillId="0" borderId="0" xfId="59" applyFill="1" applyBorder="1" applyAlignment="1" applyProtection="1"/>
    <xf numFmtId="0" fontId="1" fillId="40" borderId="1" xfId="106" applyFont="1" applyFill="1" applyBorder="1" applyAlignment="1">
      <alignment wrapText="1"/>
    </xf>
    <xf numFmtId="0" fontId="40" fillId="0" borderId="0" xfId="59" applyBorder="1" applyAlignment="1" applyProtection="1">
      <alignment horizontal="center"/>
    </xf>
    <xf numFmtId="0" fontId="40" fillId="0" borderId="36" xfId="59" applyBorder="1" applyAlignment="1" applyProtection="1">
      <alignment horizontal="center" vertical="center"/>
    </xf>
    <xf numFmtId="166" fontId="54" fillId="0" borderId="32" xfId="109" applyNumberFormat="1" applyFont="1" applyBorder="1" applyAlignment="1">
      <alignment horizontal="center" wrapText="1" readingOrder="1"/>
    </xf>
    <xf numFmtId="0" fontId="1" fillId="0" borderId="0" xfId="110" applyAlignment="1">
      <alignment wrapText="1"/>
    </xf>
    <xf numFmtId="0" fontId="4" fillId="0" borderId="0" xfId="107" applyAlignment="1">
      <alignment wrapText="1"/>
    </xf>
    <xf numFmtId="168" fontId="57" fillId="0" borderId="0" xfId="52" applyNumberFormat="1" applyFont="1" applyFill="1" applyBorder="1" applyAlignment="1">
      <alignment horizontal="center" vertical="center" wrapText="1"/>
    </xf>
    <xf numFmtId="0" fontId="57" fillId="0" borderId="0" xfId="52" applyFont="1" applyFill="1" applyBorder="1" applyAlignment="1">
      <alignment horizontal="center" vertical="center" wrapText="1"/>
    </xf>
    <xf numFmtId="0" fontId="40" fillId="0" borderId="15" xfId="59" applyBorder="1" applyAlignment="1" applyProtection="1">
      <alignment horizontal="center" vertical="center" wrapText="1"/>
    </xf>
    <xf numFmtId="0" fontId="40" fillId="0" borderId="16" xfId="59" applyBorder="1" applyAlignment="1" applyProtection="1">
      <alignment horizontal="center" vertical="center" wrapText="1"/>
    </xf>
    <xf numFmtId="0" fontId="19" fillId="38" borderId="19" xfId="0" applyFont="1" applyFill="1" applyBorder="1" applyAlignment="1">
      <alignment horizontal="center"/>
    </xf>
    <xf numFmtId="0" fontId="19" fillId="38" borderId="20" xfId="0" applyFont="1" applyFill="1" applyBorder="1" applyAlignment="1">
      <alignment horizontal="center"/>
    </xf>
    <xf numFmtId="0" fontId="19" fillId="38" borderId="21" xfId="0" applyFont="1" applyFill="1" applyBorder="1" applyAlignment="1">
      <alignment horizontal="center"/>
    </xf>
    <xf numFmtId="0" fontId="19" fillId="38" borderId="0" xfId="0" applyFont="1" applyFill="1" applyAlignment="1">
      <alignment horizontal="center"/>
    </xf>
    <xf numFmtId="0" fontId="19" fillId="0" borderId="0" xfId="0" applyFont="1" applyAlignment="1">
      <alignment horizontal="center" vertical="top" wrapText="1"/>
    </xf>
    <xf numFmtId="0" fontId="40" fillId="0" borderId="34" xfId="59" applyBorder="1" applyAlignment="1" applyProtection="1">
      <alignment horizontal="center" vertical="center"/>
    </xf>
    <xf numFmtId="0" fontId="40" fillId="0" borderId="35" xfId="59" applyBorder="1" applyAlignment="1" applyProtection="1">
      <alignment horizontal="center" vertical="center"/>
    </xf>
    <xf numFmtId="0" fontId="40" fillId="0" borderId="36" xfId="59" applyBorder="1" applyAlignment="1" applyProtection="1">
      <alignment horizontal="center" vertical="center"/>
    </xf>
    <xf numFmtId="0" fontId="40" fillId="0" borderId="37" xfId="59" applyBorder="1" applyAlignment="1" applyProtection="1">
      <alignment horizontal="center" vertical="center"/>
    </xf>
    <xf numFmtId="0" fontId="58" fillId="0" borderId="0" xfId="0" applyFont="1" applyAlignment="1">
      <alignment horizontal="left" vertical="center" wrapText="1" readingOrder="1"/>
    </xf>
    <xf numFmtId="0" fontId="59" fillId="0" borderId="0" xfId="0" applyFont="1" applyAlignment="1">
      <alignment horizontal="left" vertical="center" wrapText="1" readingOrder="1"/>
    </xf>
    <xf numFmtId="0" fontId="40" fillId="0" borderId="0" xfId="59" applyAlignment="1" applyProtection="1">
      <alignment horizontal="left" vertical="center" wrapText="1" readingOrder="1"/>
    </xf>
    <xf numFmtId="0" fontId="60" fillId="0" borderId="0" xfId="0" applyFont="1" applyAlignment="1">
      <alignment horizontal="left" vertical="center" wrapText="1" readingOrder="1"/>
    </xf>
    <xf numFmtId="0" fontId="61" fillId="0" borderId="0" xfId="0" applyFont="1" applyAlignment="1">
      <alignment horizontal="left" vertical="center" wrapText="1" readingOrder="1"/>
    </xf>
    <xf numFmtId="0" fontId="61" fillId="0" borderId="0" xfId="0" applyFont="1" applyAlignment="1">
      <alignment horizontal="left" vertical="top" wrapText="1" readingOrder="1"/>
    </xf>
    <xf numFmtId="0" fontId="62" fillId="0" borderId="0" xfId="0" applyFont="1" applyAlignment="1">
      <alignment horizontal="justify" vertical="center" wrapText="1" readingOrder="1"/>
    </xf>
    <xf numFmtId="0" fontId="63" fillId="0" borderId="0" xfId="0" applyFont="1" applyAlignment="1">
      <alignment horizontal="justify" vertical="center" wrapText="1" readingOrder="1"/>
    </xf>
    <xf numFmtId="0" fontId="64" fillId="0" borderId="0" xfId="0" applyFont="1" applyAlignment="1">
      <alignment horizontal="justify" vertical="center" wrapText="1" readingOrder="1"/>
    </xf>
    <xf numFmtId="0" fontId="40" fillId="0" borderId="0" xfId="59" applyAlignment="1" applyProtection="1">
      <alignment horizontal="justify" vertical="center" wrapText="1" readingOrder="1"/>
    </xf>
    <xf numFmtId="0" fontId="65" fillId="0" borderId="0" xfId="0" applyFont="1" applyAlignment="1">
      <alignment horizontal="justify" vertical="center" wrapText="1" readingOrder="1"/>
    </xf>
    <xf numFmtId="0" fontId="62" fillId="0" borderId="0" xfId="0" applyFont="1" applyAlignment="1">
      <alignment horizontal="left" vertical="center" wrapText="1" readingOrder="1"/>
    </xf>
    <xf numFmtId="0" fontId="63" fillId="0" borderId="0" xfId="0" applyFont="1" applyAlignment="1">
      <alignment horizontal="left" vertical="center" wrapText="1" readingOrder="1"/>
    </xf>
  </cellXfs>
  <cellStyles count="111">
    <cellStyle name="20% - Accent1" xfId="24" builtinId="30" customBuiltin="1"/>
    <cellStyle name="20% - Accent1 2" xfId="74" xr:uid="{00000000-0005-0000-0000-000001000000}"/>
    <cellStyle name="20% - Accent2" xfId="27" builtinId="34" customBuiltin="1"/>
    <cellStyle name="20% - Accent2 2" xfId="76" xr:uid="{00000000-0005-0000-0000-000003000000}"/>
    <cellStyle name="20% - Accent3" xfId="30" builtinId="38" customBuiltin="1"/>
    <cellStyle name="20% - Accent3 2" xfId="78" xr:uid="{00000000-0005-0000-0000-000005000000}"/>
    <cellStyle name="20% - Accent4" xfId="33" builtinId="42" customBuiltin="1"/>
    <cellStyle name="20% - Accent4 2" xfId="80" xr:uid="{00000000-0005-0000-0000-000007000000}"/>
    <cellStyle name="20% - Accent5" xfId="36" builtinId="46" customBuiltin="1"/>
    <cellStyle name="20% - Accent5 2" xfId="82" xr:uid="{00000000-0005-0000-0000-000009000000}"/>
    <cellStyle name="20% - Accent6" xfId="39" builtinId="50" customBuiltin="1"/>
    <cellStyle name="20% - Accent6 2" xfId="84" xr:uid="{00000000-0005-0000-0000-00000B000000}"/>
    <cellStyle name="40% - Accent1" xfId="25" builtinId="31" customBuiltin="1"/>
    <cellStyle name="40% - Accent1 2" xfId="75" xr:uid="{00000000-0005-0000-0000-00000D000000}"/>
    <cellStyle name="40% - Accent2" xfId="28" builtinId="35" customBuiltin="1"/>
    <cellStyle name="40% - Accent2 2" xfId="77" xr:uid="{00000000-0005-0000-0000-00000F000000}"/>
    <cellStyle name="40% - Accent3" xfId="31" builtinId="39" customBuiltin="1"/>
    <cellStyle name="40% - Accent3 2" xfId="79" xr:uid="{00000000-0005-0000-0000-000011000000}"/>
    <cellStyle name="40% - Accent4" xfId="34" builtinId="43" customBuiltin="1"/>
    <cellStyle name="40% - Accent4 2" xfId="81" xr:uid="{00000000-0005-0000-0000-000013000000}"/>
    <cellStyle name="40% - Accent5" xfId="37" builtinId="47" customBuiltin="1"/>
    <cellStyle name="40% - Accent5 2" xfId="83" xr:uid="{00000000-0005-0000-0000-000015000000}"/>
    <cellStyle name="40% - Accent6" xfId="40" builtinId="51" customBuiltin="1"/>
    <cellStyle name="40% - Accent6 2" xfId="85" xr:uid="{00000000-0005-0000-0000-000017000000}"/>
    <cellStyle name="60% - Accent1 2" xfId="45" xr:uid="{00000000-0005-0000-0000-000018000000}"/>
    <cellStyle name="60% - Accent1 2 2" xfId="88" xr:uid="{00000000-0005-0000-0000-000019000000}"/>
    <cellStyle name="60% - Accent2 2" xfId="46" xr:uid="{00000000-0005-0000-0000-00001A000000}"/>
    <cellStyle name="60% - Accent2 2 2" xfId="89" xr:uid="{00000000-0005-0000-0000-00001B000000}"/>
    <cellStyle name="60% - Accent3 2" xfId="47" xr:uid="{00000000-0005-0000-0000-00001C000000}"/>
    <cellStyle name="60% - Accent3 2 2" xfId="90" xr:uid="{00000000-0005-0000-0000-00001D000000}"/>
    <cellStyle name="60% - Accent4 2" xfId="48" xr:uid="{00000000-0005-0000-0000-00001E000000}"/>
    <cellStyle name="60% - Accent4 2 2" xfId="91" xr:uid="{00000000-0005-0000-0000-00001F000000}"/>
    <cellStyle name="60% - Accent5 2" xfId="49" xr:uid="{00000000-0005-0000-0000-000020000000}"/>
    <cellStyle name="60% - Accent5 2 2" xfId="92" xr:uid="{00000000-0005-0000-0000-000021000000}"/>
    <cellStyle name="60% - Accent6 2" xfId="50" xr:uid="{00000000-0005-0000-0000-000022000000}"/>
    <cellStyle name="60% - Accent6 2 2" xfId="93" xr:uid="{00000000-0005-0000-0000-000023000000}"/>
    <cellStyle name="Accent1" xfId="23" builtinId="29" customBuiltin="1"/>
    <cellStyle name="Accent2" xfId="26" builtinId="33" customBuiltin="1"/>
    <cellStyle name="Accent3" xfId="29" builtinId="37" customBuiltin="1"/>
    <cellStyle name="Accent4" xfId="32" builtinId="41" customBuiltin="1"/>
    <cellStyle name="Accent5" xfId="35" builtinId="45" customBuiltin="1"/>
    <cellStyle name="Accent6" xfId="38" builtinId="49" customBuiltin="1"/>
    <cellStyle name="Bad" xfId="14" builtinId="27" customBuiltin="1"/>
    <cellStyle name="Calculation" xfId="17" builtinId="22" customBuiltin="1"/>
    <cellStyle name="Check Cell" xfId="19" builtinId="23" customBuiltin="1"/>
    <cellStyle name="Currency 2" xfId="1" xr:uid="{00000000-0005-0000-0000-00002E000000}"/>
    <cellStyle name="Currency 2 2" xfId="70" xr:uid="{00000000-0005-0000-0000-00002F000000}"/>
    <cellStyle name="Currency 3" xfId="3" xr:uid="{00000000-0005-0000-0000-000030000000}"/>
    <cellStyle name="Currency 3 2" xfId="71" xr:uid="{00000000-0005-0000-0000-000031000000}"/>
    <cellStyle name="Explanatory Text" xfId="21" builtinId="53" customBuiltin="1"/>
    <cellStyle name="Explanatory Text 2" xfId="58" xr:uid="{00000000-0005-0000-0000-000033000000}"/>
    <cellStyle name="Good" xfId="13" builtinId="26" customBuiltin="1"/>
    <cellStyle name="Heading 1" xfId="9" builtinId="16" customBuiltin="1"/>
    <cellStyle name="Heading 1 3" xfId="57" xr:uid="{00000000-0005-0000-0000-000036000000}"/>
    <cellStyle name="Heading 2" xfId="10" builtinId="17" customBuiltin="1"/>
    <cellStyle name="Heading 3" xfId="11" builtinId="18" customBuiltin="1"/>
    <cellStyle name="Heading 4" xfId="12" builtinId="19" customBuiltin="1"/>
    <cellStyle name="Hyperlink" xfId="59" builtinId="8"/>
    <cellStyle name="Hyperlink 2" xfId="61" xr:uid="{00000000-0005-0000-0000-00003B000000}"/>
    <cellStyle name="Hyperlink 3" xfId="67" xr:uid="{00000000-0005-0000-0000-00003C000000}"/>
    <cellStyle name="Input" xfId="15" builtinId="20" customBuiltin="1"/>
    <cellStyle name="Linked Cell" xfId="18" builtinId="24" customBuiltin="1"/>
    <cellStyle name="Neutral 2" xfId="43" xr:uid="{00000000-0005-0000-0000-00003F000000}"/>
    <cellStyle name="Normal" xfId="0" builtinId="0"/>
    <cellStyle name="Normal 10" xfId="60" xr:uid="{00000000-0005-0000-0000-000041000000}"/>
    <cellStyle name="Normal 10 2" xfId="62" xr:uid="{00000000-0005-0000-0000-000042000000}"/>
    <cellStyle name="Normal 10 3" xfId="97" xr:uid="{00000000-0005-0000-0000-000043000000}"/>
    <cellStyle name="Normal 11" xfId="63" xr:uid="{00000000-0005-0000-0000-000044000000}"/>
    <cellStyle name="Normal 11 2" xfId="98" xr:uid="{00000000-0005-0000-0000-000045000000}"/>
    <cellStyle name="Normal 12" xfId="64" xr:uid="{00000000-0005-0000-0000-000046000000}"/>
    <cellStyle name="Normal 12 2" xfId="99" xr:uid="{00000000-0005-0000-0000-000047000000}"/>
    <cellStyle name="Normal 13" xfId="66" xr:uid="{00000000-0005-0000-0000-000048000000}"/>
    <cellStyle name="Normal 13 2" xfId="101" xr:uid="{00000000-0005-0000-0000-000049000000}"/>
    <cellStyle name="Normal 14" xfId="69" xr:uid="{00000000-0005-0000-0000-00004A000000}"/>
    <cellStyle name="Normal 15" xfId="103" xr:uid="{00000000-0005-0000-0000-00004B000000}"/>
    <cellStyle name="Normal 16" xfId="106" xr:uid="{1983465E-215D-4FEE-A2C4-9437F5B05348}"/>
    <cellStyle name="Normal 17" xfId="108" xr:uid="{9A10632B-DC73-4BAE-9908-EE18ECE241D0}"/>
    <cellStyle name="Normal 18" xfId="109" xr:uid="{F19FD61A-4486-4B28-87FD-D8D1FD4E6B5A}"/>
    <cellStyle name="Normal 19" xfId="110" xr:uid="{698D5CF6-8B12-46B5-9626-044B0652E410}"/>
    <cellStyle name="Normal 2" xfId="5" xr:uid="{00000000-0005-0000-0000-00004C000000}"/>
    <cellStyle name="Normal 2 2" xfId="52" xr:uid="{00000000-0005-0000-0000-00004D000000}"/>
    <cellStyle name="Normal 2 3" xfId="51" xr:uid="{00000000-0005-0000-0000-00004E000000}"/>
    <cellStyle name="Normal 23" xfId="68" xr:uid="{00000000-0005-0000-0000-00004F000000}"/>
    <cellStyle name="Normal 3" xfId="8" xr:uid="{00000000-0005-0000-0000-000050000000}"/>
    <cellStyle name="Normal 3 2" xfId="6" xr:uid="{00000000-0005-0000-0000-000051000000}"/>
    <cellStyle name="Normal 3 3" xfId="73" xr:uid="{00000000-0005-0000-0000-000052000000}"/>
    <cellStyle name="Normal 4" xfId="7" xr:uid="{00000000-0005-0000-0000-000053000000}"/>
    <cellStyle name="Normal 5" xfId="41" xr:uid="{00000000-0005-0000-0000-000054000000}"/>
    <cellStyle name="Normal 5 2" xfId="86" xr:uid="{00000000-0005-0000-0000-000055000000}"/>
    <cellStyle name="Normal 6" xfId="53" xr:uid="{00000000-0005-0000-0000-000056000000}"/>
    <cellStyle name="Normal 7" xfId="54" xr:uid="{00000000-0005-0000-0000-000057000000}"/>
    <cellStyle name="Normal 7 2" xfId="94" xr:uid="{00000000-0005-0000-0000-000058000000}"/>
    <cellStyle name="Normal 7 3" xfId="105" xr:uid="{00000000-0005-0000-0000-000059000000}"/>
    <cellStyle name="Normal 8" xfId="55" xr:uid="{00000000-0005-0000-0000-00005A000000}"/>
    <cellStyle name="Normal 8 2" xfId="95" xr:uid="{00000000-0005-0000-0000-00005B000000}"/>
    <cellStyle name="Normal 9" xfId="56" xr:uid="{00000000-0005-0000-0000-00005C000000}"/>
    <cellStyle name="Normal 9 2" xfId="96" xr:uid="{00000000-0005-0000-0000-00005D000000}"/>
    <cellStyle name="Normal 9 3" xfId="107" xr:uid="{83716EC0-29C2-498F-AAC0-3D7EECA12B1B}"/>
    <cellStyle name="Note 2" xfId="44" xr:uid="{00000000-0005-0000-0000-000060000000}"/>
    <cellStyle name="Note 2 2" xfId="87" xr:uid="{00000000-0005-0000-0000-000061000000}"/>
    <cellStyle name="Output" xfId="16" builtinId="21" customBuiltin="1"/>
    <cellStyle name="Percent 2" xfId="2" xr:uid="{00000000-0005-0000-0000-000064000000}"/>
    <cellStyle name="Percent 3" xfId="4" xr:uid="{00000000-0005-0000-0000-000065000000}"/>
    <cellStyle name="Percent 3 2" xfId="72" xr:uid="{00000000-0005-0000-0000-000066000000}"/>
    <cellStyle name="Percent 4" xfId="65" xr:uid="{00000000-0005-0000-0000-000067000000}"/>
    <cellStyle name="Percent 4 2" xfId="100" xr:uid="{00000000-0005-0000-0000-000068000000}"/>
    <cellStyle name="Percent 5" xfId="102" xr:uid="{00000000-0005-0000-0000-000069000000}"/>
    <cellStyle name="Percent 6" xfId="104" xr:uid="{00000000-0005-0000-0000-00006A000000}"/>
    <cellStyle name="Title 2" xfId="42" xr:uid="{00000000-0005-0000-0000-00006B000000}"/>
    <cellStyle name="Total" xfId="22" builtinId="25" customBuiltin="1"/>
    <cellStyle name="Warning Text" xfId="20" builtinId="11" customBuiltin="1"/>
  </cellStyles>
  <dxfs count="0"/>
  <tableStyles count="0" defaultTableStyle="TableStyleMedium2" defaultPivotStyle="PivotStyleLight16"/>
  <colors>
    <mruColors>
      <color rgb="FF0079C1"/>
      <color rgb="FFC2CD23"/>
      <color rgb="FF5BCBF5"/>
      <color rgb="FF0000FF"/>
      <color rgb="FFF26522"/>
      <color rgb="FF6A2C91"/>
      <color rgb="FFFFBF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Weather corrected summer overnight and daytime minimum demand outturns for previous years and the summer 2021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'Figure 1'!$A$6</c:f>
              <c:strCache>
                <c:ptCount val="1"/>
                <c:pt idx="0">
                  <c:v>2018</c:v>
                </c:pt>
              </c:strCache>
            </c:strRef>
          </c:tx>
          <c:spPr>
            <a:solidFill>
              <a:schemeClr val="accent1"/>
            </a:solidFill>
            <a:ln>
              <a:noFill/>
            </a:ln>
            <a:effectLst/>
          </c:spPr>
          <c:invertIfNegative val="0"/>
          <c:cat>
            <c:strRef>
              <c:f>'Figure 1'!$B$3:$C$4</c:f>
              <c:strCache>
                <c:ptCount val="2"/>
                <c:pt idx="0">
                  <c:v>Summer minimum </c:v>
                </c:pt>
                <c:pt idx="1">
                  <c:v>Daytime minimum </c:v>
                </c:pt>
              </c:strCache>
            </c:strRef>
          </c:cat>
          <c:val>
            <c:numRef>
              <c:f>'Figure 1'!$B$6:$C$6</c:f>
              <c:numCache>
                <c:formatCode>General</c:formatCode>
                <c:ptCount val="2"/>
                <c:pt idx="0">
                  <c:v>17.7</c:v>
                </c:pt>
                <c:pt idx="1">
                  <c:v>20.5</c:v>
                </c:pt>
              </c:numCache>
            </c:numRef>
          </c:val>
          <c:extLst>
            <c:ext xmlns:c16="http://schemas.microsoft.com/office/drawing/2014/chart" uri="{C3380CC4-5D6E-409C-BE32-E72D297353CC}">
              <c16:uniqueId val="{00000000-AA1B-4D89-B72D-1299944B557F}"/>
            </c:ext>
          </c:extLst>
        </c:ser>
        <c:ser>
          <c:idx val="1"/>
          <c:order val="1"/>
          <c:tx>
            <c:strRef>
              <c:f>'Figure 1'!$A$7</c:f>
              <c:strCache>
                <c:ptCount val="1"/>
                <c:pt idx="0">
                  <c:v>2019</c:v>
                </c:pt>
              </c:strCache>
            </c:strRef>
          </c:tx>
          <c:spPr>
            <a:solidFill>
              <a:schemeClr val="accent2"/>
            </a:solidFill>
            <a:ln>
              <a:noFill/>
            </a:ln>
            <a:effectLst/>
          </c:spPr>
          <c:invertIfNegative val="0"/>
          <c:cat>
            <c:strRef>
              <c:f>'Figure 1'!$B$3:$C$4</c:f>
              <c:strCache>
                <c:ptCount val="2"/>
                <c:pt idx="0">
                  <c:v>Summer minimum </c:v>
                </c:pt>
                <c:pt idx="1">
                  <c:v>Daytime minimum </c:v>
                </c:pt>
              </c:strCache>
            </c:strRef>
          </c:cat>
          <c:val>
            <c:numRef>
              <c:f>'Figure 1'!$B$7:$C$7</c:f>
              <c:numCache>
                <c:formatCode>General</c:formatCode>
                <c:ptCount val="2"/>
                <c:pt idx="0">
                  <c:v>17.5</c:v>
                </c:pt>
                <c:pt idx="1">
                  <c:v>20.399999999999999</c:v>
                </c:pt>
              </c:numCache>
            </c:numRef>
          </c:val>
          <c:extLst>
            <c:ext xmlns:c16="http://schemas.microsoft.com/office/drawing/2014/chart" uri="{C3380CC4-5D6E-409C-BE32-E72D297353CC}">
              <c16:uniqueId val="{00000001-AA1B-4D89-B72D-1299944B557F}"/>
            </c:ext>
          </c:extLst>
        </c:ser>
        <c:ser>
          <c:idx val="2"/>
          <c:order val="2"/>
          <c:tx>
            <c:strRef>
              <c:f>'Figure 1'!$A$8</c:f>
              <c:strCache>
                <c:ptCount val="1"/>
                <c:pt idx="0">
                  <c:v>2020</c:v>
                </c:pt>
              </c:strCache>
            </c:strRef>
          </c:tx>
          <c:spPr>
            <a:solidFill>
              <a:schemeClr val="accent3"/>
            </a:solidFill>
            <a:ln>
              <a:noFill/>
            </a:ln>
            <a:effectLst/>
          </c:spPr>
          <c:invertIfNegative val="0"/>
          <c:cat>
            <c:strRef>
              <c:f>'Figure 1'!$B$3:$C$4</c:f>
              <c:strCache>
                <c:ptCount val="2"/>
                <c:pt idx="0">
                  <c:v>Summer minimum </c:v>
                </c:pt>
                <c:pt idx="1">
                  <c:v>Daytime minimum </c:v>
                </c:pt>
              </c:strCache>
            </c:strRef>
          </c:cat>
          <c:val>
            <c:numRef>
              <c:f>'Figure 1'!$B$8:$C$8</c:f>
              <c:numCache>
                <c:formatCode>General</c:formatCode>
                <c:ptCount val="2"/>
                <c:pt idx="0">
                  <c:v>16.2</c:v>
                </c:pt>
                <c:pt idx="1">
                  <c:v>17.600000000000001</c:v>
                </c:pt>
              </c:numCache>
            </c:numRef>
          </c:val>
          <c:extLst>
            <c:ext xmlns:c16="http://schemas.microsoft.com/office/drawing/2014/chart" uri="{C3380CC4-5D6E-409C-BE32-E72D297353CC}">
              <c16:uniqueId val="{00000002-AA1B-4D89-B72D-1299944B557F}"/>
            </c:ext>
          </c:extLst>
        </c:ser>
        <c:ser>
          <c:idx val="3"/>
          <c:order val="3"/>
          <c:tx>
            <c:strRef>
              <c:f>'Figure 1'!$A$9</c:f>
              <c:strCache>
                <c:ptCount val="1"/>
                <c:pt idx="0">
                  <c:v>2021 (central case)</c:v>
                </c:pt>
              </c:strCache>
            </c:strRef>
          </c:tx>
          <c:spPr>
            <a:solidFill>
              <a:schemeClr val="accent4"/>
            </a:solidFill>
            <a:ln>
              <a:noFill/>
            </a:ln>
            <a:effectLst/>
          </c:spPr>
          <c:invertIfNegative val="0"/>
          <c:cat>
            <c:strRef>
              <c:f>'Figure 1'!$B$3:$C$4</c:f>
              <c:strCache>
                <c:ptCount val="2"/>
                <c:pt idx="0">
                  <c:v>Summer minimum </c:v>
                </c:pt>
                <c:pt idx="1">
                  <c:v>Daytime minimum </c:v>
                </c:pt>
              </c:strCache>
            </c:strRef>
          </c:cat>
          <c:val>
            <c:numRef>
              <c:f>'Figure 1'!$B$9:$C$9</c:f>
              <c:numCache>
                <c:formatCode>General</c:formatCode>
                <c:ptCount val="2"/>
                <c:pt idx="0">
                  <c:v>17.2</c:v>
                </c:pt>
                <c:pt idx="1">
                  <c:v>20.100000000000001</c:v>
                </c:pt>
              </c:numCache>
            </c:numRef>
          </c:val>
          <c:extLst>
            <c:ext xmlns:c16="http://schemas.microsoft.com/office/drawing/2014/chart" uri="{C3380CC4-5D6E-409C-BE32-E72D297353CC}">
              <c16:uniqueId val="{00000003-AA1B-4D89-B72D-1299944B557F}"/>
            </c:ext>
          </c:extLst>
        </c:ser>
        <c:dLbls>
          <c:showLegendKey val="0"/>
          <c:showVal val="0"/>
          <c:showCatName val="0"/>
          <c:showSerName val="0"/>
          <c:showPercent val="0"/>
          <c:showBubbleSize val="0"/>
        </c:dLbls>
        <c:gapWidth val="219"/>
        <c:overlap val="-27"/>
        <c:axId val="929273584"/>
        <c:axId val="929273912"/>
      </c:barChart>
      <c:catAx>
        <c:axId val="92927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273912"/>
        <c:crosses val="autoZero"/>
        <c:auto val="1"/>
        <c:lblAlgn val="ctr"/>
        <c:lblOffset val="100"/>
        <c:noMultiLvlLbl val="0"/>
      </c:catAx>
      <c:valAx>
        <c:axId val="929273912"/>
        <c:scaling>
          <c:orientation val="minMax"/>
          <c:max val="2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273584"/>
        <c:crosses val="autoZero"/>
        <c:crossBetween val="between"/>
        <c:majorUnit val="2"/>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GB" sz="1600" b="0" i="0" u="none" strike="noStrike" baseline="0">
                <a:effectLst/>
              </a:rPr>
              <a:t>Figure 6: Weekly minimum transmission system demand scenario forecasts for summer 2020 in purple against our summer 2020 minimum demand outturn in orange (weather corrected)</a:t>
            </a:r>
            <a:endParaRPr lang="en-GB"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689289701061789E-2"/>
          <c:y val="2.1187314667870265E-2"/>
          <c:w val="0.92955272768993424"/>
          <c:h val="0.73081219338719383"/>
        </c:manualLayout>
      </c:layout>
      <c:areaChart>
        <c:grouping val="standard"/>
        <c:varyColors val="0"/>
        <c:ser>
          <c:idx val="11"/>
          <c:order val="5"/>
          <c:tx>
            <c:strRef>
              <c:f>'Figure 6 &amp; 7'!$M$3</c:f>
              <c:strCache>
                <c:ptCount val="1"/>
                <c:pt idx="0">
                  <c:v>Peak summer period</c:v>
                </c:pt>
              </c:strCache>
            </c:strRef>
          </c:tx>
          <c:spPr>
            <a:solidFill>
              <a:schemeClr val="accent2">
                <a:lumMod val="20000"/>
                <a:lumOff val="80000"/>
              </a:schemeClr>
            </a:solidFill>
            <a:ln>
              <a:noFill/>
            </a:ln>
            <a:effectLst/>
          </c:spP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7'!$M$4:$M$32</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3099-4657-B711-E4DEDDF70B85}"/>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6 &amp; 7'!$C$3</c:f>
              <c:strCache>
                <c:ptCount val="1"/>
                <c:pt idx="0">
                  <c:v>Weekly summer minimum 2020 outturn (GW)</c:v>
                </c:pt>
              </c:strCache>
            </c:strRef>
          </c:tx>
          <c:spPr>
            <a:ln w="28575" cap="rnd">
              <a:solidFill>
                <a:schemeClr val="accent1"/>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7'!$C$4:$C$32</c:f>
              <c:numCache>
                <c:formatCode>0.0</c:formatCode>
                <c:ptCount val="29"/>
                <c:pt idx="0">
                  <c:v>18.637</c:v>
                </c:pt>
                <c:pt idx="1">
                  <c:v>18.36</c:v>
                </c:pt>
                <c:pt idx="2">
                  <c:v>17.306000000000001</c:v>
                </c:pt>
                <c:pt idx="3">
                  <c:v>17.318999999999999</c:v>
                </c:pt>
                <c:pt idx="4">
                  <c:v>17.158999999999999</c:v>
                </c:pt>
                <c:pt idx="5">
                  <c:v>16.88</c:v>
                </c:pt>
                <c:pt idx="6">
                  <c:v>17.242000000000001</c:v>
                </c:pt>
                <c:pt idx="7">
                  <c:v>16.818000000000001</c:v>
                </c:pt>
                <c:pt idx="8">
                  <c:v>17.260000000000002</c:v>
                </c:pt>
                <c:pt idx="9">
                  <c:v>16.641999999999999</c:v>
                </c:pt>
                <c:pt idx="10">
                  <c:v>17.091000000000001</c:v>
                </c:pt>
                <c:pt idx="11">
                  <c:v>16.18</c:v>
                </c:pt>
                <c:pt idx="12">
                  <c:v>17.306000000000001</c:v>
                </c:pt>
                <c:pt idx="13">
                  <c:v>16.725000000000001</c:v>
                </c:pt>
                <c:pt idx="14">
                  <c:v>17.183</c:v>
                </c:pt>
                <c:pt idx="15">
                  <c:v>16.965</c:v>
                </c:pt>
                <c:pt idx="16">
                  <c:v>17.202000000000002</c:v>
                </c:pt>
                <c:pt idx="17">
                  <c:v>17.379000000000001</c:v>
                </c:pt>
                <c:pt idx="18">
                  <c:v>17.109000000000002</c:v>
                </c:pt>
                <c:pt idx="19">
                  <c:v>17.001000000000001</c:v>
                </c:pt>
                <c:pt idx="20">
                  <c:v>17.417999999999999</c:v>
                </c:pt>
                <c:pt idx="21">
                  <c:v>17.568000000000001</c:v>
                </c:pt>
                <c:pt idx="22">
                  <c:v>17.280999999999999</c:v>
                </c:pt>
                <c:pt idx="23">
                  <c:v>17.63</c:v>
                </c:pt>
                <c:pt idx="24">
                  <c:v>18.010000000000002</c:v>
                </c:pt>
                <c:pt idx="25">
                  <c:v>18.959</c:v>
                </c:pt>
                <c:pt idx="26">
                  <c:v>18.939</c:v>
                </c:pt>
                <c:pt idx="27">
                  <c:v>19.291</c:v>
                </c:pt>
                <c:pt idx="28">
                  <c:v>19.347000000000001</c:v>
                </c:pt>
              </c:numCache>
            </c:numRef>
          </c:val>
          <c:smooth val="0"/>
          <c:extLst>
            <c:ext xmlns:c16="http://schemas.microsoft.com/office/drawing/2014/chart" uri="{C3380CC4-5D6E-409C-BE32-E72D297353CC}">
              <c16:uniqueId val="{00000001-3099-4657-B711-E4DEDDF70B85}"/>
            </c:ext>
          </c:extLst>
        </c:ser>
        <c:ser>
          <c:idx val="2"/>
          <c:order val="1"/>
          <c:tx>
            <c:strRef>
              <c:f>'Figure 6 &amp; 7'!$D$3</c:f>
              <c:strCache>
                <c:ptCount val="1"/>
                <c:pt idx="0">
                  <c:v>Pre-Covid-19 forecast weekly summer minimum 2020 (GW)</c:v>
                </c:pt>
              </c:strCache>
            </c:strRef>
          </c:tx>
          <c:spPr>
            <a:ln w="28575" cap="rnd">
              <a:solidFill>
                <a:schemeClr val="accent5"/>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7'!$D$4:$D$32</c:f>
              <c:numCache>
                <c:formatCode>0.0</c:formatCode>
                <c:ptCount val="29"/>
                <c:pt idx="0">
                  <c:v>20.690999999999999</c:v>
                </c:pt>
                <c:pt idx="1">
                  <c:v>20.593</c:v>
                </c:pt>
                <c:pt idx="2">
                  <c:v>19.972999999999999</c:v>
                </c:pt>
                <c:pt idx="3">
                  <c:v>19.416</c:v>
                </c:pt>
                <c:pt idx="4">
                  <c:v>19.056000000000001</c:v>
                </c:pt>
                <c:pt idx="5">
                  <c:v>18.585999999999999</c:v>
                </c:pt>
                <c:pt idx="6">
                  <c:v>17.876000000000001</c:v>
                </c:pt>
                <c:pt idx="7">
                  <c:v>18.145</c:v>
                </c:pt>
                <c:pt idx="8">
                  <c:v>18.004000000000001</c:v>
                </c:pt>
                <c:pt idx="9">
                  <c:v>17.853999999999999</c:v>
                </c:pt>
                <c:pt idx="10">
                  <c:v>17.693999999999999</c:v>
                </c:pt>
                <c:pt idx="11">
                  <c:v>17.664000000000001</c:v>
                </c:pt>
                <c:pt idx="12">
                  <c:v>17.635000000000002</c:v>
                </c:pt>
                <c:pt idx="13">
                  <c:v>17.66</c:v>
                </c:pt>
                <c:pt idx="14">
                  <c:v>17.661999999999999</c:v>
                </c:pt>
                <c:pt idx="15">
                  <c:v>17.635000000000002</c:v>
                </c:pt>
                <c:pt idx="16">
                  <c:v>17.649000000000001</c:v>
                </c:pt>
                <c:pt idx="17">
                  <c:v>17.646000000000001</c:v>
                </c:pt>
                <c:pt idx="18">
                  <c:v>17.75</c:v>
                </c:pt>
                <c:pt idx="19">
                  <c:v>17.776</c:v>
                </c:pt>
                <c:pt idx="20">
                  <c:v>18.032</c:v>
                </c:pt>
                <c:pt idx="21">
                  <c:v>17.905000000000001</c:v>
                </c:pt>
                <c:pt idx="22">
                  <c:v>18.010999999999999</c:v>
                </c:pt>
                <c:pt idx="23">
                  <c:v>18.16</c:v>
                </c:pt>
                <c:pt idx="24">
                  <c:v>18.337</c:v>
                </c:pt>
                <c:pt idx="25">
                  <c:v>18.558</c:v>
                </c:pt>
                <c:pt idx="26">
                  <c:v>18.855</c:v>
                </c:pt>
                <c:pt idx="27">
                  <c:v>19.222999999999999</c:v>
                </c:pt>
                <c:pt idx="28">
                  <c:v>19.864999999999998</c:v>
                </c:pt>
              </c:numCache>
            </c:numRef>
          </c:val>
          <c:smooth val="0"/>
          <c:extLst>
            <c:ext xmlns:c16="http://schemas.microsoft.com/office/drawing/2014/chart" uri="{C3380CC4-5D6E-409C-BE32-E72D297353CC}">
              <c16:uniqueId val="{00000002-3099-4657-B711-E4DEDDF70B85}"/>
            </c:ext>
          </c:extLst>
        </c:ser>
        <c:ser>
          <c:idx val="4"/>
          <c:order val="3"/>
          <c:tx>
            <c:strRef>
              <c:f>'Figure 6 &amp; 7'!$F$3</c:f>
              <c:strCache>
                <c:ptCount val="1"/>
                <c:pt idx="0">
                  <c:v>Forecast weekly summer minimum 2020 Covid-19 medium impact scenario (GW)</c:v>
                </c:pt>
              </c:strCache>
            </c:strRef>
          </c:tx>
          <c:spPr>
            <a:ln w="28575" cap="rnd">
              <a:solidFill>
                <a:schemeClr val="accent5"/>
              </a:solidFill>
              <a:prstDash val="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7'!$F$4:$F$32</c:f>
              <c:numCache>
                <c:formatCode>0.0</c:formatCode>
                <c:ptCount val="29"/>
                <c:pt idx="0">
                  <c:v>19.242630000000002</c:v>
                </c:pt>
                <c:pt idx="1">
                  <c:v>19.151490000000003</c:v>
                </c:pt>
                <c:pt idx="2">
                  <c:v>18.57489</c:v>
                </c:pt>
                <c:pt idx="3">
                  <c:v>18.05688</c:v>
                </c:pt>
                <c:pt idx="4">
                  <c:v>17.722080000000002</c:v>
                </c:pt>
                <c:pt idx="5">
                  <c:v>17.284980000000001</c:v>
                </c:pt>
                <c:pt idx="6">
                  <c:v>16.624680000000001</c:v>
                </c:pt>
                <c:pt idx="7">
                  <c:v>16.874850000000002</c:v>
                </c:pt>
                <c:pt idx="8">
                  <c:v>16.74372</c:v>
                </c:pt>
                <c:pt idx="9">
                  <c:v>16.604220000000002</c:v>
                </c:pt>
                <c:pt idx="10">
                  <c:v>16.45542</c:v>
                </c:pt>
                <c:pt idx="11">
                  <c:v>16.427520000000001</c:v>
                </c:pt>
                <c:pt idx="12">
                  <c:v>16.400549999999999</c:v>
                </c:pt>
                <c:pt idx="13">
                  <c:v>16.4238</c:v>
                </c:pt>
                <c:pt idx="14">
                  <c:v>16.425660000000001</c:v>
                </c:pt>
                <c:pt idx="15">
                  <c:v>16.400549999999999</c:v>
                </c:pt>
                <c:pt idx="16">
                  <c:v>16.41357</c:v>
                </c:pt>
                <c:pt idx="17">
                  <c:v>16.410780000000003</c:v>
                </c:pt>
                <c:pt idx="18">
                  <c:v>16.5075</c:v>
                </c:pt>
                <c:pt idx="19">
                  <c:v>16.531680000000001</c:v>
                </c:pt>
                <c:pt idx="20">
                  <c:v>16.769760000000002</c:v>
                </c:pt>
                <c:pt idx="21">
                  <c:v>16.65165</c:v>
                </c:pt>
                <c:pt idx="22">
                  <c:v>16.750229999999998</c:v>
                </c:pt>
                <c:pt idx="23">
                  <c:v>16.8888</c:v>
                </c:pt>
                <c:pt idx="24">
                  <c:v>17.05341</c:v>
                </c:pt>
                <c:pt idx="25">
                  <c:v>17.258940000000003</c:v>
                </c:pt>
                <c:pt idx="26">
                  <c:v>17.535150000000002</c:v>
                </c:pt>
                <c:pt idx="27">
                  <c:v>17.877389999999998</c:v>
                </c:pt>
                <c:pt idx="28">
                  <c:v>18.474450000000001</c:v>
                </c:pt>
              </c:numCache>
            </c:numRef>
          </c:val>
          <c:smooth val="0"/>
          <c:extLst>
            <c:ext xmlns:c16="http://schemas.microsoft.com/office/drawing/2014/chart" uri="{C3380CC4-5D6E-409C-BE32-E72D297353CC}">
              <c16:uniqueId val="{00000003-3099-4657-B711-E4DEDDF70B85}"/>
            </c:ext>
          </c:extLst>
        </c:ser>
        <c:ser>
          <c:idx val="5"/>
          <c:order val="4"/>
          <c:tx>
            <c:strRef>
              <c:f>'Figure 6 &amp; 7'!$G$3</c:f>
              <c:strCache>
                <c:ptCount val="1"/>
                <c:pt idx="0">
                  <c:v>Forecast weekly summer minimum 2020 Covid-19 high impact scenario (GW)</c:v>
                </c:pt>
              </c:strCache>
            </c:strRef>
          </c:tx>
          <c:spPr>
            <a:ln w="28575" cap="rnd">
              <a:solidFill>
                <a:schemeClr val="accent5"/>
              </a:solidFill>
              <a:prstDash val="sys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7'!$G$4:$G$32</c:f>
              <c:numCache>
                <c:formatCode>0.0</c:formatCode>
                <c:ptCount val="29"/>
                <c:pt idx="0">
                  <c:v>18.001169999999998</c:v>
                </c:pt>
                <c:pt idx="1">
                  <c:v>17.91591</c:v>
                </c:pt>
                <c:pt idx="2">
                  <c:v>17.37651</c:v>
                </c:pt>
                <c:pt idx="3">
                  <c:v>16.891919999999999</c:v>
                </c:pt>
                <c:pt idx="4">
                  <c:v>16.578720000000001</c:v>
                </c:pt>
                <c:pt idx="5">
                  <c:v>16.169820000000001</c:v>
                </c:pt>
                <c:pt idx="6">
                  <c:v>15.55212</c:v>
                </c:pt>
                <c:pt idx="7">
                  <c:v>15.786149999999999</c:v>
                </c:pt>
                <c:pt idx="8">
                  <c:v>15.66348</c:v>
                </c:pt>
                <c:pt idx="9">
                  <c:v>15.53298</c:v>
                </c:pt>
                <c:pt idx="10">
                  <c:v>15.393780000000001</c:v>
                </c:pt>
                <c:pt idx="11">
                  <c:v>15.36768</c:v>
                </c:pt>
                <c:pt idx="12">
                  <c:v>15.342450000000001</c:v>
                </c:pt>
                <c:pt idx="13">
                  <c:v>15.3642</c:v>
                </c:pt>
                <c:pt idx="14">
                  <c:v>15.36594</c:v>
                </c:pt>
                <c:pt idx="15">
                  <c:v>15.342450000000001</c:v>
                </c:pt>
                <c:pt idx="16">
                  <c:v>15.354629999999998</c:v>
                </c:pt>
                <c:pt idx="17">
                  <c:v>15.35202</c:v>
                </c:pt>
                <c:pt idx="18">
                  <c:v>15.442500000000001</c:v>
                </c:pt>
                <c:pt idx="19">
                  <c:v>15.465120000000001</c:v>
                </c:pt>
                <c:pt idx="20">
                  <c:v>15.68784</c:v>
                </c:pt>
                <c:pt idx="21">
                  <c:v>15.577350000000001</c:v>
                </c:pt>
                <c:pt idx="22">
                  <c:v>15.66957</c:v>
                </c:pt>
                <c:pt idx="23">
                  <c:v>15.799200000000001</c:v>
                </c:pt>
                <c:pt idx="24">
                  <c:v>15.953190000000001</c:v>
                </c:pt>
                <c:pt idx="25">
                  <c:v>16.14546</c:v>
                </c:pt>
                <c:pt idx="26">
                  <c:v>16.403849999999998</c:v>
                </c:pt>
                <c:pt idx="27">
                  <c:v>16.72401</c:v>
                </c:pt>
                <c:pt idx="28">
                  <c:v>17.282550000000001</c:v>
                </c:pt>
              </c:numCache>
            </c:numRef>
          </c:val>
          <c:smooth val="0"/>
          <c:extLst>
            <c:ext xmlns:c16="http://schemas.microsoft.com/office/drawing/2014/chart" uri="{C3380CC4-5D6E-409C-BE32-E72D297353CC}">
              <c16:uniqueId val="{00000004-3099-4657-B711-E4DEDDF70B85}"/>
            </c:ext>
          </c:extLst>
        </c:ser>
        <c:dLbls>
          <c:showLegendKey val="0"/>
          <c:showVal val="0"/>
          <c:showCatName val="0"/>
          <c:showSerName val="0"/>
          <c:showPercent val="0"/>
          <c:showBubbleSize val="0"/>
        </c:dLbls>
        <c:marker val="1"/>
        <c:smooth val="0"/>
        <c:axId val="803147912"/>
        <c:axId val="920212264"/>
        <c:extLst>
          <c:ext xmlns:c15="http://schemas.microsoft.com/office/drawing/2012/chart" uri="{02D57815-91ED-43cb-92C2-25804820EDAC}">
            <c15:filteredLineSeries>
              <c15:ser>
                <c:idx val="3"/>
                <c:order val="2"/>
                <c:tx>
                  <c:strRef>
                    <c:extLst>
                      <c:ext uri="{02D57815-91ED-43cb-92C2-25804820EDAC}">
                        <c15:formulaRef>
                          <c15:sqref>'Figure 6 &amp; 7'!$E$3</c15:sqref>
                        </c15:formulaRef>
                      </c:ext>
                    </c:extLst>
                    <c:strCache>
                      <c:ptCount val="1"/>
                      <c:pt idx="0">
                        <c:v>Forecast weekly summer minimum 2020 Covid-19 low impact scenario (GW)</c:v>
                      </c:pt>
                    </c:strCache>
                  </c:strRef>
                </c:tx>
                <c:spPr>
                  <a:ln w="28575" cap="rnd">
                    <a:solidFill>
                      <a:schemeClr val="accent4"/>
                    </a:solidFill>
                    <a:round/>
                  </a:ln>
                  <a:effectLst/>
                </c:spPr>
                <c:marker>
                  <c:symbol val="none"/>
                </c:marker>
                <c:cat>
                  <c:numRef>
                    <c:extLst>
                      <c:ext uri="{02D57815-91ED-43cb-92C2-25804820EDAC}">
                        <c15:formulaRef>
                          <c15:sqref>'Figure 6 &amp; 7'!$A$4:$A$32</c15:sqref>
                        </c15:formulaRef>
                      </c:ext>
                    </c:extLst>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extLst>
                      <c:ext uri="{02D57815-91ED-43cb-92C2-25804820EDAC}">
                        <c15:formulaRef>
                          <c15:sqref>'Figure 6 &amp; 7'!$E$4:$E$32</c15:sqref>
                        </c15:formulaRef>
                      </c:ext>
                    </c:extLst>
                    <c:numCache>
                      <c:formatCode>0.0</c:formatCode>
                      <c:ptCount val="29"/>
                      <c:pt idx="0">
                        <c:v>20.277180000000001</c:v>
                      </c:pt>
                      <c:pt idx="1">
                        <c:v>20.181139999999999</c:v>
                      </c:pt>
                      <c:pt idx="2">
                        <c:v>19.573540000000001</c:v>
                      </c:pt>
                      <c:pt idx="3">
                        <c:v>19.02768</c:v>
                      </c:pt>
                      <c:pt idx="4">
                        <c:v>18.674880000000002</c:v>
                      </c:pt>
                      <c:pt idx="5">
                        <c:v>18.214279999999999</c:v>
                      </c:pt>
                      <c:pt idx="6">
                        <c:v>17.51848</c:v>
                      </c:pt>
                      <c:pt idx="7">
                        <c:v>17.7821</c:v>
                      </c:pt>
                      <c:pt idx="8">
                        <c:v>17.643919999999998</c:v>
                      </c:pt>
                      <c:pt idx="9">
                        <c:v>17.496919999999999</c:v>
                      </c:pt>
                      <c:pt idx="10">
                        <c:v>17.340119999999999</c:v>
                      </c:pt>
                      <c:pt idx="11">
                        <c:v>17.31072</c:v>
                      </c:pt>
                      <c:pt idx="12">
                        <c:v>17.282299999999999</c:v>
                      </c:pt>
                      <c:pt idx="13">
                        <c:v>17.306799999999999</c:v>
                      </c:pt>
                      <c:pt idx="14">
                        <c:v>17.308759999999999</c:v>
                      </c:pt>
                      <c:pt idx="15">
                        <c:v>17.282299999999999</c:v>
                      </c:pt>
                      <c:pt idx="16">
                        <c:v>17.296020000000002</c:v>
                      </c:pt>
                      <c:pt idx="17">
                        <c:v>17.29308</c:v>
                      </c:pt>
                      <c:pt idx="18">
                        <c:v>17.395</c:v>
                      </c:pt>
                      <c:pt idx="19">
                        <c:v>17.420480000000001</c:v>
                      </c:pt>
                      <c:pt idx="20">
                        <c:v>17.67136</c:v>
                      </c:pt>
                      <c:pt idx="21">
                        <c:v>17.546900000000001</c:v>
                      </c:pt>
                      <c:pt idx="22">
                        <c:v>17.650779999999997</c:v>
                      </c:pt>
                      <c:pt idx="23">
                        <c:v>17.796799999999998</c:v>
                      </c:pt>
                      <c:pt idx="24">
                        <c:v>17.97026</c:v>
                      </c:pt>
                      <c:pt idx="25">
                        <c:v>18.18684</c:v>
                      </c:pt>
                      <c:pt idx="26">
                        <c:v>18.477900000000002</c:v>
                      </c:pt>
                      <c:pt idx="27">
                        <c:v>18.838540000000002</c:v>
                      </c:pt>
                      <c:pt idx="28">
                        <c:v>19.467700000000001</c:v>
                      </c:pt>
                    </c:numCache>
                  </c:numRef>
                </c:val>
                <c:smooth val="0"/>
                <c:extLst>
                  <c:ext xmlns:c16="http://schemas.microsoft.com/office/drawing/2014/chart" uri="{C3380CC4-5D6E-409C-BE32-E72D297353CC}">
                    <c16:uniqueId val="{00000005-3099-4657-B711-E4DEDDF70B85}"/>
                  </c:ext>
                </c:extLst>
              </c15:ser>
            </c15:filteredLineSeries>
          </c:ext>
        </c:extLst>
      </c:lineChart>
      <c:date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commencing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0"/>
        <c:lblOffset val="100"/>
        <c:baseTimeUnit val="days"/>
      </c:date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7969488788742078"/>
          <c:w val="0.96151712219179997"/>
          <c:h val="0.107186220343702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b="0" i="0" u="none" strike="noStrike" baseline="0">
                <a:effectLst/>
              </a:rPr>
              <a:t>Transmission system demand outturn (not weather corrected) and impact of embedded generation on 19 April 2020</a:t>
            </a:r>
            <a:endParaRPr lang="en-GB" sz="1400" b="0"/>
          </a:p>
        </c:rich>
      </c:tx>
      <c:layout>
        <c:manualLayout>
          <c:xMode val="edge"/>
          <c:yMode val="edge"/>
          <c:x val="0.11058681749288381"/>
          <c:y val="0"/>
        </c:manualLayout>
      </c:layout>
      <c:overlay val="0"/>
    </c:title>
    <c:autoTitleDeleted val="0"/>
    <c:plotArea>
      <c:layout/>
      <c:areaChart>
        <c:grouping val="stacked"/>
        <c:varyColors val="0"/>
        <c:ser>
          <c:idx val="1"/>
          <c:order val="0"/>
          <c:tx>
            <c:strRef>
              <c:f>'Figure 8'!$E$3</c:f>
              <c:strCache>
                <c:ptCount val="1"/>
                <c:pt idx="0">
                  <c:v>Transmission System 
Demand</c:v>
                </c:pt>
              </c:strCache>
            </c:strRef>
          </c:tx>
          <c:spPr>
            <a:noFill/>
            <a:ln>
              <a:noFill/>
            </a:ln>
            <a:effectLst/>
          </c:spPr>
          <c:cat>
            <c:numRef>
              <c:f>'Figure 8'!$C$4:$C$51</c:f>
              <c:numCache>
                <c:formatCode>h:mm</c:formatCode>
                <c:ptCount val="48"/>
                <c:pt idx="0">
                  <c:v>2.0833333333333332E-2</c:v>
                </c:pt>
                <c:pt idx="1">
                  <c:v>4.1666666666666664E-2</c:v>
                </c:pt>
                <c:pt idx="2">
                  <c:v>6.25E-2</c:v>
                </c:pt>
                <c:pt idx="3">
                  <c:v>8.3333333333333301E-2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'Figure 8'!$E$4:$E$51</c:f>
              <c:numCache>
                <c:formatCode>General</c:formatCode>
                <c:ptCount val="48"/>
                <c:pt idx="0">
                  <c:v>21564</c:v>
                </c:pt>
                <c:pt idx="1">
                  <c:v>20989</c:v>
                </c:pt>
                <c:pt idx="2">
                  <c:v>20862</c:v>
                </c:pt>
                <c:pt idx="3">
                  <c:v>20984</c:v>
                </c:pt>
                <c:pt idx="4">
                  <c:v>20691</c:v>
                </c:pt>
                <c:pt idx="5">
                  <c:v>20223</c:v>
                </c:pt>
                <c:pt idx="6">
                  <c:v>19625</c:v>
                </c:pt>
                <c:pt idx="7">
                  <c:v>19454</c:v>
                </c:pt>
                <c:pt idx="8">
                  <c:v>19032</c:v>
                </c:pt>
                <c:pt idx="9">
                  <c:v>18860</c:v>
                </c:pt>
                <c:pt idx="10">
                  <c:v>18998</c:v>
                </c:pt>
                <c:pt idx="11">
                  <c:v>18882</c:v>
                </c:pt>
                <c:pt idx="12">
                  <c:v>18991</c:v>
                </c:pt>
                <c:pt idx="13">
                  <c:v>19240</c:v>
                </c:pt>
                <c:pt idx="14">
                  <c:v>19794</c:v>
                </c:pt>
                <c:pt idx="15">
                  <c:v>20020</c:v>
                </c:pt>
                <c:pt idx="16">
                  <c:v>20206</c:v>
                </c:pt>
                <c:pt idx="17">
                  <c:v>20128</c:v>
                </c:pt>
                <c:pt idx="18">
                  <c:v>20280</c:v>
                </c:pt>
                <c:pt idx="19">
                  <c:v>20190</c:v>
                </c:pt>
                <c:pt idx="20">
                  <c:v>20072</c:v>
                </c:pt>
                <c:pt idx="21">
                  <c:v>19888</c:v>
                </c:pt>
                <c:pt idx="22">
                  <c:v>19446</c:v>
                </c:pt>
                <c:pt idx="23">
                  <c:v>19299</c:v>
                </c:pt>
                <c:pt idx="24">
                  <c:v>19284</c:v>
                </c:pt>
                <c:pt idx="25">
                  <c:v>19107</c:v>
                </c:pt>
                <c:pt idx="26">
                  <c:v>18402</c:v>
                </c:pt>
                <c:pt idx="27">
                  <c:v>17859</c:v>
                </c:pt>
                <c:pt idx="28">
                  <c:v>17481</c:v>
                </c:pt>
                <c:pt idx="29">
                  <c:v>17202</c:v>
                </c:pt>
                <c:pt idx="30">
                  <c:v>17517</c:v>
                </c:pt>
                <c:pt idx="31">
                  <c:v>18380</c:v>
                </c:pt>
                <c:pt idx="32">
                  <c:v>20166</c:v>
                </c:pt>
                <c:pt idx="33">
                  <c:v>21958</c:v>
                </c:pt>
                <c:pt idx="34">
                  <c:v>24260</c:v>
                </c:pt>
                <c:pt idx="35">
                  <c:v>25484</c:v>
                </c:pt>
                <c:pt idx="36">
                  <c:v>26255</c:v>
                </c:pt>
                <c:pt idx="37">
                  <c:v>26822</c:v>
                </c:pt>
                <c:pt idx="38">
                  <c:v>26740</c:v>
                </c:pt>
                <c:pt idx="39">
                  <c:v>26411</c:v>
                </c:pt>
                <c:pt idx="40">
                  <c:v>26732</c:v>
                </c:pt>
                <c:pt idx="41">
                  <c:v>26962</c:v>
                </c:pt>
                <c:pt idx="42">
                  <c:v>26494</c:v>
                </c:pt>
                <c:pt idx="43">
                  <c:v>25322</c:v>
                </c:pt>
                <c:pt idx="44">
                  <c:v>24365</c:v>
                </c:pt>
                <c:pt idx="45">
                  <c:v>23132</c:v>
                </c:pt>
                <c:pt idx="46">
                  <c:v>21649</c:v>
                </c:pt>
                <c:pt idx="47">
                  <c:v>20545</c:v>
                </c:pt>
              </c:numCache>
            </c:numRef>
          </c:val>
          <c:extLst>
            <c:ext xmlns:c16="http://schemas.microsoft.com/office/drawing/2014/chart" uri="{C3380CC4-5D6E-409C-BE32-E72D297353CC}">
              <c16:uniqueId val="{00000000-DF62-414B-A3B2-3CFCDB4AAA81}"/>
            </c:ext>
          </c:extLst>
        </c:ser>
        <c:ser>
          <c:idx val="2"/>
          <c:order val="1"/>
          <c:tx>
            <c:strRef>
              <c:f>'Figure 8'!$F$3</c:f>
              <c:strCache>
                <c:ptCount val="1"/>
                <c:pt idx="0">
                  <c:v>Embedded 
Wind</c:v>
                </c:pt>
              </c:strCache>
            </c:strRef>
          </c:tx>
          <c:spPr>
            <a:solidFill>
              <a:schemeClr val="bg2"/>
            </a:solidFill>
            <a:ln>
              <a:noFill/>
            </a:ln>
            <a:effectLst/>
          </c:spPr>
          <c:cat>
            <c:numRef>
              <c:f>'Figure 8'!$C$4:$C$51</c:f>
              <c:numCache>
                <c:formatCode>h:mm</c:formatCode>
                <c:ptCount val="48"/>
                <c:pt idx="0">
                  <c:v>2.0833333333333332E-2</c:v>
                </c:pt>
                <c:pt idx="1">
                  <c:v>4.1666666666666664E-2</c:v>
                </c:pt>
                <c:pt idx="2">
                  <c:v>6.25E-2</c:v>
                </c:pt>
                <c:pt idx="3">
                  <c:v>8.3333333333333301E-2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'Figure 8'!$F$4:$F$51</c:f>
              <c:numCache>
                <c:formatCode>General</c:formatCode>
                <c:ptCount val="48"/>
                <c:pt idx="0">
                  <c:v>793</c:v>
                </c:pt>
                <c:pt idx="1">
                  <c:v>787</c:v>
                </c:pt>
                <c:pt idx="2">
                  <c:v>786</c:v>
                </c:pt>
                <c:pt idx="3">
                  <c:v>785</c:v>
                </c:pt>
                <c:pt idx="4">
                  <c:v>794</c:v>
                </c:pt>
                <c:pt idx="5">
                  <c:v>803</c:v>
                </c:pt>
                <c:pt idx="6">
                  <c:v>800</c:v>
                </c:pt>
                <c:pt idx="7">
                  <c:v>797</c:v>
                </c:pt>
                <c:pt idx="8">
                  <c:v>866</c:v>
                </c:pt>
                <c:pt idx="9">
                  <c:v>935</c:v>
                </c:pt>
                <c:pt idx="10">
                  <c:v>962</c:v>
                </c:pt>
                <c:pt idx="11">
                  <c:v>988</c:v>
                </c:pt>
                <c:pt idx="12">
                  <c:v>1018</c:v>
                </c:pt>
                <c:pt idx="13">
                  <c:v>1047</c:v>
                </c:pt>
                <c:pt idx="14">
                  <c:v>1032</c:v>
                </c:pt>
                <c:pt idx="15">
                  <c:v>1018</c:v>
                </c:pt>
                <c:pt idx="16">
                  <c:v>1088</c:v>
                </c:pt>
                <c:pt idx="17">
                  <c:v>1158</c:v>
                </c:pt>
                <c:pt idx="18">
                  <c:v>1260</c:v>
                </c:pt>
                <c:pt idx="19">
                  <c:v>1363</c:v>
                </c:pt>
                <c:pt idx="20">
                  <c:v>1536</c:v>
                </c:pt>
                <c:pt idx="21">
                  <c:v>1708</c:v>
                </c:pt>
                <c:pt idx="22">
                  <c:v>1852</c:v>
                </c:pt>
                <c:pt idx="23">
                  <c:v>1996</c:v>
                </c:pt>
                <c:pt idx="24">
                  <c:v>2111</c:v>
                </c:pt>
                <c:pt idx="25">
                  <c:v>2226</c:v>
                </c:pt>
                <c:pt idx="26">
                  <c:v>2280</c:v>
                </c:pt>
                <c:pt idx="27">
                  <c:v>2333</c:v>
                </c:pt>
                <c:pt idx="28">
                  <c:v>2388</c:v>
                </c:pt>
                <c:pt idx="29">
                  <c:v>2442</c:v>
                </c:pt>
                <c:pt idx="30">
                  <c:v>2501</c:v>
                </c:pt>
                <c:pt idx="31">
                  <c:v>2560</c:v>
                </c:pt>
                <c:pt idx="32">
                  <c:v>2604</c:v>
                </c:pt>
                <c:pt idx="33">
                  <c:v>2649</c:v>
                </c:pt>
                <c:pt idx="34">
                  <c:v>2589</c:v>
                </c:pt>
                <c:pt idx="35">
                  <c:v>2529</c:v>
                </c:pt>
                <c:pt idx="36">
                  <c:v>2328</c:v>
                </c:pt>
                <c:pt idx="37">
                  <c:v>2126</c:v>
                </c:pt>
                <c:pt idx="38">
                  <c:v>2040</c:v>
                </c:pt>
                <c:pt idx="39">
                  <c:v>1955</c:v>
                </c:pt>
                <c:pt idx="40">
                  <c:v>1956</c:v>
                </c:pt>
                <c:pt idx="41">
                  <c:v>1958</c:v>
                </c:pt>
                <c:pt idx="42">
                  <c:v>1975</c:v>
                </c:pt>
                <c:pt idx="43">
                  <c:v>1992</c:v>
                </c:pt>
                <c:pt idx="44">
                  <c:v>2006</c:v>
                </c:pt>
                <c:pt idx="45">
                  <c:v>2019</c:v>
                </c:pt>
                <c:pt idx="46">
                  <c:v>2039</c:v>
                </c:pt>
                <c:pt idx="47">
                  <c:v>2059</c:v>
                </c:pt>
              </c:numCache>
            </c:numRef>
          </c:val>
          <c:extLst>
            <c:ext xmlns:c16="http://schemas.microsoft.com/office/drawing/2014/chart" uri="{C3380CC4-5D6E-409C-BE32-E72D297353CC}">
              <c16:uniqueId val="{00000001-DF62-414B-A3B2-3CFCDB4AAA81}"/>
            </c:ext>
          </c:extLst>
        </c:ser>
        <c:ser>
          <c:idx val="3"/>
          <c:order val="2"/>
          <c:tx>
            <c:strRef>
              <c:f>'Figure 8'!$G$3</c:f>
              <c:strCache>
                <c:ptCount val="1"/>
                <c:pt idx="0">
                  <c:v>Embedded 
PV</c:v>
                </c:pt>
              </c:strCache>
            </c:strRef>
          </c:tx>
          <c:spPr>
            <a:solidFill>
              <a:schemeClr val="accent1"/>
            </a:solidFill>
            <a:ln>
              <a:noFill/>
            </a:ln>
            <a:effectLst/>
          </c:spPr>
          <c:cat>
            <c:numRef>
              <c:f>'Figure 8'!$C$4:$C$51</c:f>
              <c:numCache>
                <c:formatCode>h:mm</c:formatCode>
                <c:ptCount val="48"/>
                <c:pt idx="0">
                  <c:v>2.0833333333333332E-2</c:v>
                </c:pt>
                <c:pt idx="1">
                  <c:v>4.1666666666666664E-2</c:v>
                </c:pt>
                <c:pt idx="2">
                  <c:v>6.25E-2</c:v>
                </c:pt>
                <c:pt idx="3">
                  <c:v>8.3333333333333301E-2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'Figure 8'!$G$4:$G$51</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2</c:v>
                </c:pt>
                <c:pt idx="12">
                  <c:v>108</c:v>
                </c:pt>
                <c:pt idx="13">
                  <c:v>373</c:v>
                </c:pt>
                <c:pt idx="14">
                  <c:v>797</c:v>
                </c:pt>
                <c:pt idx="15">
                  <c:v>1510</c:v>
                </c:pt>
                <c:pt idx="16">
                  <c:v>2410</c:v>
                </c:pt>
                <c:pt idx="17">
                  <c:v>3510</c:v>
                </c:pt>
                <c:pt idx="18">
                  <c:v>4600</c:v>
                </c:pt>
                <c:pt idx="19">
                  <c:v>5660</c:v>
                </c:pt>
                <c:pt idx="20">
                  <c:v>6590</c:v>
                </c:pt>
                <c:pt idx="21">
                  <c:v>7440</c:v>
                </c:pt>
                <c:pt idx="22">
                  <c:v>8000</c:v>
                </c:pt>
                <c:pt idx="23">
                  <c:v>8630</c:v>
                </c:pt>
                <c:pt idx="24">
                  <c:v>9090</c:v>
                </c:pt>
                <c:pt idx="25">
                  <c:v>9290</c:v>
                </c:pt>
                <c:pt idx="26">
                  <c:v>9410</c:v>
                </c:pt>
                <c:pt idx="27">
                  <c:v>9260</c:v>
                </c:pt>
                <c:pt idx="28">
                  <c:v>9000</c:v>
                </c:pt>
                <c:pt idx="29">
                  <c:v>8570</c:v>
                </c:pt>
                <c:pt idx="30">
                  <c:v>7960</c:v>
                </c:pt>
                <c:pt idx="31">
                  <c:v>7190</c:v>
                </c:pt>
                <c:pt idx="32">
                  <c:v>6280</c:v>
                </c:pt>
                <c:pt idx="33">
                  <c:v>5340</c:v>
                </c:pt>
                <c:pt idx="34">
                  <c:v>4330</c:v>
                </c:pt>
                <c:pt idx="35">
                  <c:v>3300</c:v>
                </c:pt>
                <c:pt idx="36">
                  <c:v>2350</c:v>
                </c:pt>
                <c:pt idx="37">
                  <c:v>1470</c:v>
                </c:pt>
                <c:pt idx="38">
                  <c:v>701</c:v>
                </c:pt>
                <c:pt idx="39">
                  <c:v>152</c:v>
                </c:pt>
                <c:pt idx="40">
                  <c:v>6</c:v>
                </c:pt>
                <c:pt idx="41">
                  <c:v>1</c:v>
                </c:pt>
                <c:pt idx="42">
                  <c:v>0</c:v>
                </c:pt>
                <c:pt idx="43">
                  <c:v>0</c:v>
                </c:pt>
                <c:pt idx="44">
                  <c:v>0</c:v>
                </c:pt>
                <c:pt idx="45">
                  <c:v>0</c:v>
                </c:pt>
                <c:pt idx="46">
                  <c:v>0</c:v>
                </c:pt>
                <c:pt idx="47">
                  <c:v>0</c:v>
                </c:pt>
              </c:numCache>
            </c:numRef>
          </c:val>
          <c:extLst>
            <c:ext xmlns:c16="http://schemas.microsoft.com/office/drawing/2014/chart" uri="{C3380CC4-5D6E-409C-BE32-E72D297353CC}">
              <c16:uniqueId val="{00000002-DF62-414B-A3B2-3CFCDB4AAA81}"/>
            </c:ext>
          </c:extLst>
        </c:ser>
        <c:dLbls>
          <c:showLegendKey val="0"/>
          <c:showVal val="0"/>
          <c:showCatName val="0"/>
          <c:showSerName val="0"/>
          <c:showPercent val="0"/>
          <c:showBubbleSize val="0"/>
        </c:dLbls>
        <c:axId val="1272713136"/>
        <c:axId val="1272713464"/>
      </c:areaChart>
      <c:lineChart>
        <c:grouping val="standard"/>
        <c:varyColors val="0"/>
        <c:ser>
          <c:idx val="0"/>
          <c:order val="3"/>
          <c:tx>
            <c:strRef>
              <c:f>'Figure 8'!$E$3</c:f>
              <c:strCache>
                <c:ptCount val="1"/>
                <c:pt idx="0">
                  <c:v>Transmission System 
Demand</c:v>
                </c:pt>
              </c:strCache>
            </c:strRef>
          </c:tx>
          <c:spPr>
            <a:ln w="28575" cap="rnd">
              <a:solidFill>
                <a:schemeClr val="tx1"/>
              </a:solidFill>
              <a:prstDash val="solid"/>
              <a:round/>
            </a:ln>
            <a:effectLst/>
          </c:spPr>
          <c:marker>
            <c:symbol val="none"/>
          </c:marker>
          <c:val>
            <c:numRef>
              <c:f>'Figure 8'!$E$4:$E$51</c:f>
              <c:numCache>
                <c:formatCode>General</c:formatCode>
                <c:ptCount val="48"/>
                <c:pt idx="0">
                  <c:v>21564</c:v>
                </c:pt>
                <c:pt idx="1">
                  <c:v>20989</c:v>
                </c:pt>
                <c:pt idx="2">
                  <c:v>20862</c:v>
                </c:pt>
                <c:pt idx="3">
                  <c:v>20984</c:v>
                </c:pt>
                <c:pt idx="4">
                  <c:v>20691</c:v>
                </c:pt>
                <c:pt idx="5">
                  <c:v>20223</c:v>
                </c:pt>
                <c:pt idx="6">
                  <c:v>19625</c:v>
                </c:pt>
                <c:pt idx="7">
                  <c:v>19454</c:v>
                </c:pt>
                <c:pt idx="8">
                  <c:v>19032</c:v>
                </c:pt>
                <c:pt idx="9">
                  <c:v>18860</c:v>
                </c:pt>
                <c:pt idx="10">
                  <c:v>18998</c:v>
                </c:pt>
                <c:pt idx="11">
                  <c:v>18882</c:v>
                </c:pt>
                <c:pt idx="12">
                  <c:v>18991</c:v>
                </c:pt>
                <c:pt idx="13">
                  <c:v>19240</c:v>
                </c:pt>
                <c:pt idx="14">
                  <c:v>19794</c:v>
                </c:pt>
                <c:pt idx="15">
                  <c:v>20020</c:v>
                </c:pt>
                <c:pt idx="16">
                  <c:v>20206</c:v>
                </c:pt>
                <c:pt idx="17">
                  <c:v>20128</c:v>
                </c:pt>
                <c:pt idx="18">
                  <c:v>20280</c:v>
                </c:pt>
                <c:pt idx="19">
                  <c:v>20190</c:v>
                </c:pt>
                <c:pt idx="20">
                  <c:v>20072</c:v>
                </c:pt>
                <c:pt idx="21">
                  <c:v>19888</c:v>
                </c:pt>
                <c:pt idx="22">
                  <c:v>19446</c:v>
                </c:pt>
                <c:pt idx="23">
                  <c:v>19299</c:v>
                </c:pt>
                <c:pt idx="24">
                  <c:v>19284</c:v>
                </c:pt>
                <c:pt idx="25">
                  <c:v>19107</c:v>
                </c:pt>
                <c:pt idx="26">
                  <c:v>18402</c:v>
                </c:pt>
                <c:pt idx="27">
                  <c:v>17859</c:v>
                </c:pt>
                <c:pt idx="28">
                  <c:v>17481</c:v>
                </c:pt>
                <c:pt idx="29">
                  <c:v>17202</c:v>
                </c:pt>
                <c:pt idx="30">
                  <c:v>17517</c:v>
                </c:pt>
                <c:pt idx="31">
                  <c:v>18380</c:v>
                </c:pt>
                <c:pt idx="32">
                  <c:v>20166</c:v>
                </c:pt>
                <c:pt idx="33">
                  <c:v>21958</c:v>
                </c:pt>
                <c:pt idx="34">
                  <c:v>24260</c:v>
                </c:pt>
                <c:pt idx="35">
                  <c:v>25484</c:v>
                </c:pt>
                <c:pt idx="36">
                  <c:v>26255</c:v>
                </c:pt>
                <c:pt idx="37">
                  <c:v>26822</c:v>
                </c:pt>
                <c:pt idx="38">
                  <c:v>26740</c:v>
                </c:pt>
                <c:pt idx="39">
                  <c:v>26411</c:v>
                </c:pt>
                <c:pt idx="40">
                  <c:v>26732</c:v>
                </c:pt>
                <c:pt idx="41">
                  <c:v>26962</c:v>
                </c:pt>
                <c:pt idx="42">
                  <c:v>26494</c:v>
                </c:pt>
                <c:pt idx="43">
                  <c:v>25322</c:v>
                </c:pt>
                <c:pt idx="44">
                  <c:v>24365</c:v>
                </c:pt>
                <c:pt idx="45">
                  <c:v>23132</c:v>
                </c:pt>
                <c:pt idx="46">
                  <c:v>21649</c:v>
                </c:pt>
                <c:pt idx="47">
                  <c:v>20545</c:v>
                </c:pt>
              </c:numCache>
            </c:numRef>
          </c:val>
          <c:smooth val="0"/>
          <c:extLst>
            <c:ext xmlns:c16="http://schemas.microsoft.com/office/drawing/2014/chart" uri="{C3380CC4-5D6E-409C-BE32-E72D297353CC}">
              <c16:uniqueId val="{00000003-DF62-414B-A3B2-3CFCDB4AAA81}"/>
            </c:ext>
          </c:extLst>
        </c:ser>
        <c:ser>
          <c:idx val="4"/>
          <c:order val="4"/>
          <c:tx>
            <c:strRef>
              <c:f>'Figure 8'!$H$3</c:f>
              <c:strCache>
                <c:ptCount val="1"/>
                <c:pt idx="0">
                  <c:v>GB Customer 
Demand</c:v>
                </c:pt>
              </c:strCache>
            </c:strRef>
          </c:tx>
          <c:spPr>
            <a:ln w="28575" cap="rnd">
              <a:solidFill>
                <a:schemeClr val="tx1"/>
              </a:solidFill>
              <a:prstDash val="sysDash"/>
              <a:round/>
            </a:ln>
            <a:effectLst/>
          </c:spPr>
          <c:marker>
            <c:symbol val="none"/>
          </c:marker>
          <c:val>
            <c:numRef>
              <c:f>'Figure 8'!$H$4:$H$51</c:f>
              <c:numCache>
                <c:formatCode>General</c:formatCode>
                <c:ptCount val="48"/>
                <c:pt idx="0">
                  <c:v>22357</c:v>
                </c:pt>
                <c:pt idx="1">
                  <c:v>21776</c:v>
                </c:pt>
                <c:pt idx="2">
                  <c:v>21648</c:v>
                </c:pt>
                <c:pt idx="3">
                  <c:v>21769</c:v>
                </c:pt>
                <c:pt idx="4">
                  <c:v>21485</c:v>
                </c:pt>
                <c:pt idx="5">
                  <c:v>21026</c:v>
                </c:pt>
                <c:pt idx="6">
                  <c:v>20425</c:v>
                </c:pt>
                <c:pt idx="7">
                  <c:v>20251</c:v>
                </c:pt>
                <c:pt idx="8">
                  <c:v>19898</c:v>
                </c:pt>
                <c:pt idx="9">
                  <c:v>19795</c:v>
                </c:pt>
                <c:pt idx="10">
                  <c:v>19960</c:v>
                </c:pt>
                <c:pt idx="11">
                  <c:v>19872</c:v>
                </c:pt>
                <c:pt idx="12">
                  <c:v>20117</c:v>
                </c:pt>
                <c:pt idx="13">
                  <c:v>20660</c:v>
                </c:pt>
                <c:pt idx="14">
                  <c:v>21623</c:v>
                </c:pt>
                <c:pt idx="15">
                  <c:v>22548</c:v>
                </c:pt>
                <c:pt idx="16">
                  <c:v>23704</c:v>
                </c:pt>
                <c:pt idx="17">
                  <c:v>24796</c:v>
                </c:pt>
                <c:pt idx="18">
                  <c:v>26140</c:v>
                </c:pt>
                <c:pt idx="19">
                  <c:v>27213</c:v>
                </c:pt>
                <c:pt idx="20">
                  <c:v>28198</c:v>
                </c:pt>
                <c:pt idx="21">
                  <c:v>29036</c:v>
                </c:pt>
                <c:pt idx="22">
                  <c:v>29298</c:v>
                </c:pt>
                <c:pt idx="23">
                  <c:v>29925</c:v>
                </c:pt>
                <c:pt idx="24">
                  <c:v>30485</c:v>
                </c:pt>
                <c:pt idx="25">
                  <c:v>30623</c:v>
                </c:pt>
                <c:pt idx="26">
                  <c:v>30092</c:v>
                </c:pt>
                <c:pt idx="27">
                  <c:v>29452</c:v>
                </c:pt>
                <c:pt idx="28">
                  <c:v>28869</c:v>
                </c:pt>
                <c:pt idx="29">
                  <c:v>28214</c:v>
                </c:pt>
                <c:pt idx="30">
                  <c:v>27978</c:v>
                </c:pt>
                <c:pt idx="31">
                  <c:v>28130</c:v>
                </c:pt>
                <c:pt idx="32">
                  <c:v>29050</c:v>
                </c:pt>
                <c:pt idx="33">
                  <c:v>29947</c:v>
                </c:pt>
                <c:pt idx="34">
                  <c:v>31179</c:v>
                </c:pt>
                <c:pt idx="35">
                  <c:v>31313</c:v>
                </c:pt>
                <c:pt idx="36">
                  <c:v>30933</c:v>
                </c:pt>
                <c:pt idx="37">
                  <c:v>30418</c:v>
                </c:pt>
                <c:pt idx="38">
                  <c:v>29481</c:v>
                </c:pt>
                <c:pt idx="39">
                  <c:v>28518</c:v>
                </c:pt>
                <c:pt idx="40">
                  <c:v>28694</c:v>
                </c:pt>
                <c:pt idx="41">
                  <c:v>28921</c:v>
                </c:pt>
                <c:pt idx="42">
                  <c:v>28469</c:v>
                </c:pt>
                <c:pt idx="43">
                  <c:v>27314</c:v>
                </c:pt>
                <c:pt idx="44">
                  <c:v>26371</c:v>
                </c:pt>
                <c:pt idx="45">
                  <c:v>25151</c:v>
                </c:pt>
                <c:pt idx="46">
                  <c:v>23688</c:v>
                </c:pt>
                <c:pt idx="47">
                  <c:v>22604</c:v>
                </c:pt>
              </c:numCache>
            </c:numRef>
          </c:val>
          <c:smooth val="0"/>
          <c:extLst>
            <c:ext xmlns:c16="http://schemas.microsoft.com/office/drawing/2014/chart" uri="{C3380CC4-5D6E-409C-BE32-E72D297353CC}">
              <c16:uniqueId val="{00000004-DF62-414B-A3B2-3CFCDB4AAA81}"/>
            </c:ext>
          </c:extLst>
        </c:ser>
        <c:ser>
          <c:idx val="5"/>
          <c:order val="5"/>
          <c:tx>
            <c:strRef>
              <c:f>'Figure 8'!$I$3</c:f>
              <c:strCache>
                <c:ptCount val="1"/>
                <c:pt idx="0">
                  <c:v>Overnight 
minimum</c:v>
                </c:pt>
              </c:strCache>
            </c:strRef>
          </c:tx>
          <c:spPr>
            <a:ln>
              <a:solidFill>
                <a:srgbClr val="7030A0"/>
              </a:solidFill>
              <a:prstDash val="dash"/>
            </a:ln>
          </c:spPr>
          <c:marker>
            <c:symbol val="none"/>
          </c:marker>
          <c:val>
            <c:numRef>
              <c:f>'Figure 8'!$I$4:$I$51</c:f>
              <c:numCache>
                <c:formatCode>General</c:formatCode>
                <c:ptCount val="48"/>
                <c:pt idx="0">
                  <c:v>18860</c:v>
                </c:pt>
                <c:pt idx="1">
                  <c:v>18860</c:v>
                </c:pt>
                <c:pt idx="2">
                  <c:v>18860</c:v>
                </c:pt>
                <c:pt idx="3">
                  <c:v>18860</c:v>
                </c:pt>
                <c:pt idx="4">
                  <c:v>18860</c:v>
                </c:pt>
                <c:pt idx="5">
                  <c:v>18860</c:v>
                </c:pt>
                <c:pt idx="6">
                  <c:v>18860</c:v>
                </c:pt>
                <c:pt idx="7">
                  <c:v>18860</c:v>
                </c:pt>
                <c:pt idx="8">
                  <c:v>18860</c:v>
                </c:pt>
                <c:pt idx="9">
                  <c:v>18860</c:v>
                </c:pt>
                <c:pt idx="10">
                  <c:v>18860</c:v>
                </c:pt>
                <c:pt idx="11">
                  <c:v>18860</c:v>
                </c:pt>
                <c:pt idx="12">
                  <c:v>18860</c:v>
                </c:pt>
                <c:pt idx="13">
                  <c:v>18860</c:v>
                </c:pt>
                <c:pt idx="14">
                  <c:v>18860</c:v>
                </c:pt>
                <c:pt idx="15">
                  <c:v>18860</c:v>
                </c:pt>
                <c:pt idx="16">
                  <c:v>18860</c:v>
                </c:pt>
                <c:pt idx="17">
                  <c:v>18860</c:v>
                </c:pt>
                <c:pt idx="18">
                  <c:v>18860</c:v>
                </c:pt>
                <c:pt idx="19">
                  <c:v>18860</c:v>
                </c:pt>
                <c:pt idx="20">
                  <c:v>18860</c:v>
                </c:pt>
                <c:pt idx="21">
                  <c:v>18860</c:v>
                </c:pt>
                <c:pt idx="22">
                  <c:v>18860</c:v>
                </c:pt>
                <c:pt idx="23">
                  <c:v>18860</c:v>
                </c:pt>
                <c:pt idx="24">
                  <c:v>18860</c:v>
                </c:pt>
                <c:pt idx="25">
                  <c:v>18860</c:v>
                </c:pt>
                <c:pt idx="26">
                  <c:v>18860</c:v>
                </c:pt>
                <c:pt idx="27">
                  <c:v>18860</c:v>
                </c:pt>
                <c:pt idx="28">
                  <c:v>18860</c:v>
                </c:pt>
                <c:pt idx="29">
                  <c:v>18860</c:v>
                </c:pt>
                <c:pt idx="30">
                  <c:v>18860</c:v>
                </c:pt>
                <c:pt idx="31">
                  <c:v>18860</c:v>
                </c:pt>
                <c:pt idx="32">
                  <c:v>18860</c:v>
                </c:pt>
                <c:pt idx="33">
                  <c:v>18860</c:v>
                </c:pt>
                <c:pt idx="34">
                  <c:v>18860</c:v>
                </c:pt>
                <c:pt idx="35">
                  <c:v>18860</c:v>
                </c:pt>
                <c:pt idx="36">
                  <c:v>18860</c:v>
                </c:pt>
                <c:pt idx="37">
                  <c:v>18860</c:v>
                </c:pt>
                <c:pt idx="38">
                  <c:v>18860</c:v>
                </c:pt>
                <c:pt idx="39">
                  <c:v>18860</c:v>
                </c:pt>
                <c:pt idx="40">
                  <c:v>18860</c:v>
                </c:pt>
                <c:pt idx="41">
                  <c:v>18860</c:v>
                </c:pt>
                <c:pt idx="42">
                  <c:v>18860</c:v>
                </c:pt>
                <c:pt idx="43">
                  <c:v>18860</c:v>
                </c:pt>
                <c:pt idx="44">
                  <c:v>18860</c:v>
                </c:pt>
                <c:pt idx="45">
                  <c:v>18860</c:v>
                </c:pt>
                <c:pt idx="46">
                  <c:v>18860</c:v>
                </c:pt>
                <c:pt idx="47">
                  <c:v>18860</c:v>
                </c:pt>
              </c:numCache>
            </c:numRef>
          </c:val>
          <c:smooth val="0"/>
          <c:extLst>
            <c:ext xmlns:c16="http://schemas.microsoft.com/office/drawing/2014/chart" uri="{C3380CC4-5D6E-409C-BE32-E72D297353CC}">
              <c16:uniqueId val="{00000005-DF62-414B-A3B2-3CFCDB4AAA81}"/>
            </c:ext>
          </c:extLst>
        </c:ser>
        <c:ser>
          <c:idx val="6"/>
          <c:order val="6"/>
          <c:tx>
            <c:strRef>
              <c:f>'Figure 8'!$J$3</c:f>
              <c:strCache>
                <c:ptCount val="1"/>
                <c:pt idx="0">
                  <c:v>Daytime 
minimum</c:v>
                </c:pt>
              </c:strCache>
            </c:strRef>
          </c:tx>
          <c:spPr>
            <a:ln>
              <a:solidFill>
                <a:srgbClr val="7030A0"/>
              </a:solidFill>
            </a:ln>
          </c:spPr>
          <c:marker>
            <c:symbol val="none"/>
          </c:marker>
          <c:val>
            <c:numRef>
              <c:f>'Figure 8'!$J$4:$J$51</c:f>
              <c:numCache>
                <c:formatCode>General</c:formatCode>
                <c:ptCount val="48"/>
                <c:pt idx="0">
                  <c:v>17202</c:v>
                </c:pt>
                <c:pt idx="1">
                  <c:v>17202</c:v>
                </c:pt>
                <c:pt idx="2">
                  <c:v>17202</c:v>
                </c:pt>
                <c:pt idx="3">
                  <c:v>17202</c:v>
                </c:pt>
                <c:pt idx="4">
                  <c:v>17202</c:v>
                </c:pt>
                <c:pt idx="5">
                  <c:v>17202</c:v>
                </c:pt>
                <c:pt idx="6">
                  <c:v>17202</c:v>
                </c:pt>
                <c:pt idx="7">
                  <c:v>17202</c:v>
                </c:pt>
                <c:pt idx="8">
                  <c:v>17202</c:v>
                </c:pt>
                <c:pt idx="9">
                  <c:v>17202</c:v>
                </c:pt>
                <c:pt idx="10">
                  <c:v>17202</c:v>
                </c:pt>
                <c:pt idx="11">
                  <c:v>17202</c:v>
                </c:pt>
                <c:pt idx="12">
                  <c:v>17202</c:v>
                </c:pt>
                <c:pt idx="13">
                  <c:v>17202</c:v>
                </c:pt>
                <c:pt idx="14">
                  <c:v>17202</c:v>
                </c:pt>
                <c:pt idx="15">
                  <c:v>17202</c:v>
                </c:pt>
                <c:pt idx="16">
                  <c:v>17202</c:v>
                </c:pt>
                <c:pt idx="17">
                  <c:v>17202</c:v>
                </c:pt>
                <c:pt idx="18">
                  <c:v>17202</c:v>
                </c:pt>
                <c:pt idx="19">
                  <c:v>17202</c:v>
                </c:pt>
                <c:pt idx="20">
                  <c:v>17202</c:v>
                </c:pt>
                <c:pt idx="21">
                  <c:v>17202</c:v>
                </c:pt>
                <c:pt idx="22">
                  <c:v>17202</c:v>
                </c:pt>
                <c:pt idx="23">
                  <c:v>17202</c:v>
                </c:pt>
                <c:pt idx="24">
                  <c:v>17202</c:v>
                </c:pt>
                <c:pt idx="25">
                  <c:v>17202</c:v>
                </c:pt>
                <c:pt idx="26">
                  <c:v>17202</c:v>
                </c:pt>
                <c:pt idx="27">
                  <c:v>17202</c:v>
                </c:pt>
                <c:pt idx="28">
                  <c:v>17202</c:v>
                </c:pt>
                <c:pt idx="29">
                  <c:v>17202</c:v>
                </c:pt>
                <c:pt idx="30">
                  <c:v>17202</c:v>
                </c:pt>
                <c:pt idx="31">
                  <c:v>17202</c:v>
                </c:pt>
                <c:pt idx="32">
                  <c:v>17202</c:v>
                </c:pt>
                <c:pt idx="33">
                  <c:v>17202</c:v>
                </c:pt>
                <c:pt idx="34">
                  <c:v>17202</c:v>
                </c:pt>
                <c:pt idx="35">
                  <c:v>17202</c:v>
                </c:pt>
                <c:pt idx="36">
                  <c:v>17202</c:v>
                </c:pt>
                <c:pt idx="37">
                  <c:v>17202</c:v>
                </c:pt>
                <c:pt idx="38">
                  <c:v>17202</c:v>
                </c:pt>
                <c:pt idx="39">
                  <c:v>17202</c:v>
                </c:pt>
                <c:pt idx="40">
                  <c:v>17202</c:v>
                </c:pt>
                <c:pt idx="41">
                  <c:v>17202</c:v>
                </c:pt>
                <c:pt idx="42">
                  <c:v>17202</c:v>
                </c:pt>
                <c:pt idx="43">
                  <c:v>17202</c:v>
                </c:pt>
                <c:pt idx="44">
                  <c:v>17202</c:v>
                </c:pt>
                <c:pt idx="45">
                  <c:v>17202</c:v>
                </c:pt>
                <c:pt idx="46">
                  <c:v>17202</c:v>
                </c:pt>
                <c:pt idx="47">
                  <c:v>17202</c:v>
                </c:pt>
              </c:numCache>
            </c:numRef>
          </c:val>
          <c:smooth val="0"/>
          <c:extLst>
            <c:ext xmlns:c16="http://schemas.microsoft.com/office/drawing/2014/chart" uri="{C3380CC4-5D6E-409C-BE32-E72D297353CC}">
              <c16:uniqueId val="{00000006-DF62-414B-A3B2-3CFCDB4AAA81}"/>
            </c:ext>
          </c:extLst>
        </c:ser>
        <c:dLbls>
          <c:showLegendKey val="0"/>
          <c:showVal val="0"/>
          <c:showCatName val="0"/>
          <c:showSerName val="0"/>
          <c:showPercent val="0"/>
          <c:showBubbleSize val="0"/>
        </c:dLbls>
        <c:marker val="1"/>
        <c:smooth val="0"/>
        <c:axId val="1272713136"/>
        <c:axId val="1272713464"/>
      </c:lineChart>
      <c:dateAx>
        <c:axId val="12727131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Half hour</a:t>
                </a:r>
              </a:p>
            </c:rich>
          </c:tx>
          <c:overlay val="0"/>
          <c:spPr>
            <a:noFill/>
            <a:ln>
              <a:noFill/>
            </a:ln>
            <a:effectLst/>
          </c:spPr>
        </c:title>
        <c:numFmt formatCode="h: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2713464"/>
        <c:crosses val="autoZero"/>
        <c:auto val="0"/>
        <c:lblOffset val="100"/>
        <c:baseTimeUnit val="days"/>
        <c:majorUnit val="2"/>
        <c:minorUnit val="2"/>
      </c:dateAx>
      <c:valAx>
        <c:axId val="1272713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 (GW)</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2713136"/>
        <c:crosses val="autoZero"/>
        <c:crossBetween val="between"/>
        <c:dispUnits>
          <c:builtInUnit val="thousands"/>
        </c:dispUnits>
      </c:valAx>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6.683167743095926E-2"/>
          <c:y val="4.507000955424504E-2"/>
          <c:w val="0.91715435124044331"/>
          <c:h val="0.78487808589143748"/>
        </c:manualLayout>
      </c:layout>
      <c:areaChart>
        <c:grouping val="standard"/>
        <c:varyColors val="0"/>
        <c:ser>
          <c:idx val="3"/>
          <c:order val="4"/>
          <c:tx>
            <c:strRef>
              <c:f>'Look back at peaks'!$G$3</c:f>
              <c:strCache>
                <c:ptCount val="1"/>
                <c:pt idx="0">
                  <c:v>Peak summer period</c:v>
                </c:pt>
              </c:strCache>
            </c:strRef>
          </c:tx>
          <c:spPr>
            <a:solidFill>
              <a:schemeClr val="accent2">
                <a:lumMod val="20000"/>
                <a:lumOff val="80000"/>
              </a:schemeClr>
            </a:solidFill>
            <a:ln>
              <a:noFill/>
            </a:ln>
          </c:spPr>
          <c:cat>
            <c:numRef>
              <c:f>'Look back at peaks'!$A$4:$A$32</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'Look back at peaks'!$G$4:$G$32</c:f>
              <c:numCache>
                <c:formatCode>0.0</c:formatCode>
                <c:ptCount val="29"/>
                <c:pt idx="8">
                  <c:v>50</c:v>
                </c:pt>
                <c:pt idx="9">
                  <c:v>50</c:v>
                </c:pt>
                <c:pt idx="10">
                  <c:v>50</c:v>
                </c:pt>
                <c:pt idx="11">
                  <c:v>50</c:v>
                </c:pt>
                <c:pt idx="12">
                  <c:v>50</c:v>
                </c:pt>
                <c:pt idx="13">
                  <c:v>50</c:v>
                </c:pt>
                <c:pt idx="14">
                  <c:v>50</c:v>
                </c:pt>
                <c:pt idx="15">
                  <c:v>50</c:v>
                </c:pt>
                <c:pt idx="16">
                  <c:v>50</c:v>
                </c:pt>
                <c:pt idx="17">
                  <c:v>50</c:v>
                </c:pt>
                <c:pt idx="18">
                  <c:v>50</c:v>
                </c:pt>
                <c:pt idx="19">
                  <c:v>50</c:v>
                </c:pt>
                <c:pt idx="20">
                  <c:v>50</c:v>
                </c:pt>
              </c:numCache>
            </c:numRef>
          </c:val>
          <c:extLst>
            <c:ext xmlns:c16="http://schemas.microsoft.com/office/drawing/2014/chart" uri="{C3380CC4-5D6E-409C-BE32-E72D297353CC}">
              <c16:uniqueId val="{00000000-C859-4C8A-9EFF-3E7E3B67503D}"/>
            </c:ext>
          </c:extLst>
        </c:ser>
        <c:dLbls>
          <c:showLegendKey val="0"/>
          <c:showVal val="0"/>
          <c:showCatName val="0"/>
          <c:showSerName val="0"/>
          <c:showPercent val="0"/>
          <c:showBubbleSize val="0"/>
        </c:dLbls>
        <c:axId val="50775168"/>
        <c:axId val="50777088"/>
      </c:areaChart>
      <c:lineChart>
        <c:grouping val="standard"/>
        <c:varyColors val="0"/>
        <c:ser>
          <c:idx val="2"/>
          <c:order val="0"/>
          <c:tx>
            <c:strRef>
              <c:f>'Look back at peaks'!$C$3</c:f>
              <c:strCache>
                <c:ptCount val="1"/>
                <c:pt idx="0">
                  <c:v>Pre-Covid-19 forecast peak 2020 (GW)</c:v>
                </c:pt>
              </c:strCache>
            </c:strRef>
          </c:tx>
          <c:spPr>
            <a:ln>
              <a:solidFill>
                <a:schemeClr val="accent5"/>
              </a:solidFill>
            </a:ln>
          </c:spPr>
          <c:marker>
            <c:symbol val="none"/>
          </c:marker>
          <c:cat>
            <c:numRef>
              <c:f>'Look back at peaks'!$A$4:$A$32</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'Look back at peaks'!$C$4:$C$32</c:f>
              <c:numCache>
                <c:formatCode>0.0</c:formatCode>
                <c:ptCount val="29"/>
                <c:pt idx="0">
                  <c:v>36.264000000000003</c:v>
                </c:pt>
                <c:pt idx="1">
                  <c:v>35.033999999999999</c:v>
                </c:pt>
                <c:pt idx="2">
                  <c:v>34.732999999999997</c:v>
                </c:pt>
                <c:pt idx="3">
                  <c:v>33.957000000000001</c:v>
                </c:pt>
                <c:pt idx="4">
                  <c:v>33.087000000000003</c:v>
                </c:pt>
                <c:pt idx="5">
                  <c:v>32.814</c:v>
                </c:pt>
                <c:pt idx="6">
                  <c:v>32.621000000000002</c:v>
                </c:pt>
                <c:pt idx="7">
                  <c:v>32.652000000000001</c:v>
                </c:pt>
                <c:pt idx="8">
                  <c:v>31.45</c:v>
                </c:pt>
                <c:pt idx="9">
                  <c:v>32.055999999999997</c:v>
                </c:pt>
                <c:pt idx="10">
                  <c:v>31.611000000000001</c:v>
                </c:pt>
                <c:pt idx="11">
                  <c:v>31.303000000000001</c:v>
                </c:pt>
                <c:pt idx="12">
                  <c:v>30.995000000000001</c:v>
                </c:pt>
                <c:pt idx="13">
                  <c:v>30.452000000000002</c:v>
                </c:pt>
                <c:pt idx="14">
                  <c:v>31.001999999999999</c:v>
                </c:pt>
                <c:pt idx="15">
                  <c:v>30.818000000000001</c:v>
                </c:pt>
                <c:pt idx="16">
                  <c:v>30.911999999999999</c:v>
                </c:pt>
                <c:pt idx="17">
                  <c:v>30.686</c:v>
                </c:pt>
                <c:pt idx="18">
                  <c:v>31.064</c:v>
                </c:pt>
                <c:pt idx="19">
                  <c:v>31.556000000000001</c:v>
                </c:pt>
                <c:pt idx="20">
                  <c:v>31.762</c:v>
                </c:pt>
                <c:pt idx="21">
                  <c:v>32.119999999999997</c:v>
                </c:pt>
                <c:pt idx="22">
                  <c:v>33.006</c:v>
                </c:pt>
                <c:pt idx="23">
                  <c:v>33.43</c:v>
                </c:pt>
                <c:pt idx="24">
                  <c:v>34.619999999999997</c:v>
                </c:pt>
                <c:pt idx="25">
                  <c:v>35.332999999999998</c:v>
                </c:pt>
                <c:pt idx="26">
                  <c:v>36.11</c:v>
                </c:pt>
                <c:pt idx="27">
                  <c:v>36.956000000000003</c:v>
                </c:pt>
                <c:pt idx="28">
                  <c:v>37.527000000000001</c:v>
                </c:pt>
              </c:numCache>
            </c:numRef>
          </c:val>
          <c:smooth val="0"/>
          <c:extLst>
            <c:ext xmlns:c16="http://schemas.microsoft.com/office/drawing/2014/chart" uri="{C3380CC4-5D6E-409C-BE32-E72D297353CC}">
              <c16:uniqueId val="{00000001-C859-4C8A-9EFF-3E7E3B67503D}"/>
            </c:ext>
          </c:extLst>
        </c:ser>
        <c:ser>
          <c:idx val="8"/>
          <c:order val="1"/>
          <c:tx>
            <c:strRef>
              <c:f>'Look back at peaks'!$B$3</c:f>
              <c:strCache>
                <c:ptCount val="1"/>
                <c:pt idx="0">
                  <c:v>Peak 2020 outturn (GW)</c:v>
                </c:pt>
              </c:strCache>
            </c:strRef>
          </c:tx>
          <c:spPr>
            <a:ln>
              <a:solidFill>
                <a:schemeClr val="accent1"/>
              </a:solidFill>
            </a:ln>
          </c:spPr>
          <c:marker>
            <c:symbol val="none"/>
          </c:marker>
          <c:cat>
            <c:numRef>
              <c:f>'Look back at peaks'!$A$4:$A$32</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'Look back at peaks'!$B$4:$B$32</c:f>
              <c:numCache>
                <c:formatCode>0.0</c:formatCode>
                <c:ptCount val="29"/>
                <c:pt idx="0">
                  <c:v>32.027999999999999</c:v>
                </c:pt>
                <c:pt idx="1">
                  <c:v>30.257999999999999</c:v>
                </c:pt>
                <c:pt idx="2">
                  <c:v>29.202000000000002</c:v>
                </c:pt>
                <c:pt idx="3">
                  <c:v>30.053999999999998</c:v>
                </c:pt>
                <c:pt idx="4">
                  <c:v>28.579000000000001</c:v>
                </c:pt>
                <c:pt idx="5">
                  <c:v>28.648</c:v>
                </c:pt>
                <c:pt idx="6">
                  <c:v>28.387</c:v>
                </c:pt>
                <c:pt idx="7">
                  <c:v>27.315000000000001</c:v>
                </c:pt>
                <c:pt idx="8">
                  <c:v>27.459</c:v>
                </c:pt>
                <c:pt idx="9">
                  <c:v>28.297999999999998</c:v>
                </c:pt>
                <c:pt idx="10">
                  <c:v>28.297000000000001</c:v>
                </c:pt>
                <c:pt idx="11">
                  <c:v>28.425999999999998</c:v>
                </c:pt>
                <c:pt idx="12">
                  <c:v>29.207000000000001</c:v>
                </c:pt>
                <c:pt idx="13">
                  <c:v>29.216000000000001</c:v>
                </c:pt>
                <c:pt idx="14">
                  <c:v>29.757999999999999</c:v>
                </c:pt>
                <c:pt idx="15">
                  <c:v>29.149000000000001</c:v>
                </c:pt>
                <c:pt idx="16">
                  <c:v>29.733000000000001</c:v>
                </c:pt>
                <c:pt idx="17">
                  <c:v>30.251999999999999</c:v>
                </c:pt>
                <c:pt idx="18">
                  <c:v>29.707000000000001</c:v>
                </c:pt>
                <c:pt idx="19">
                  <c:v>30.75</c:v>
                </c:pt>
                <c:pt idx="20">
                  <c:v>31.49</c:v>
                </c:pt>
                <c:pt idx="21">
                  <c:v>31.702000000000002</c:v>
                </c:pt>
                <c:pt idx="22">
                  <c:v>32.929000000000002</c:v>
                </c:pt>
                <c:pt idx="23">
                  <c:v>33.786999999999999</c:v>
                </c:pt>
                <c:pt idx="24">
                  <c:v>35.311</c:v>
                </c:pt>
                <c:pt idx="25">
                  <c:v>36.808999999999997</c:v>
                </c:pt>
                <c:pt idx="26">
                  <c:v>37.843000000000004</c:v>
                </c:pt>
                <c:pt idx="27">
                  <c:v>38.909999999999997</c:v>
                </c:pt>
                <c:pt idx="28">
                  <c:v>40.384999999999998</c:v>
                </c:pt>
              </c:numCache>
            </c:numRef>
          </c:val>
          <c:smooth val="0"/>
          <c:extLst>
            <c:ext xmlns:c16="http://schemas.microsoft.com/office/drawing/2014/chart" uri="{C3380CC4-5D6E-409C-BE32-E72D297353CC}">
              <c16:uniqueId val="{00000002-C859-4C8A-9EFF-3E7E3B67503D}"/>
            </c:ext>
          </c:extLst>
        </c:ser>
        <c:ser>
          <c:idx val="0"/>
          <c:order val="2"/>
          <c:tx>
            <c:strRef>
              <c:f>'Look back at peaks'!$F$3</c:f>
              <c:strCache>
                <c:ptCount val="1"/>
                <c:pt idx="0">
                  <c:v>Forecast peak 2020 - Covid-19 high impact scenario (GW)</c:v>
                </c:pt>
              </c:strCache>
            </c:strRef>
          </c:tx>
          <c:spPr>
            <a:ln>
              <a:solidFill>
                <a:schemeClr val="accent5"/>
              </a:solidFill>
              <a:prstDash val="sysDash"/>
            </a:ln>
          </c:spPr>
          <c:marker>
            <c:symbol val="none"/>
          </c:marker>
          <c:cat>
            <c:numRef>
              <c:f>'Look back at peaks'!$A$4:$A$32</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'Look back at peaks'!$F$4:$F$32</c:f>
              <c:numCache>
                <c:formatCode>0.0</c:formatCode>
                <c:ptCount val="29"/>
                <c:pt idx="0">
                  <c:v>25.138785024000001</c:v>
                </c:pt>
                <c:pt idx="1">
                  <c:v>24.286129343999995</c:v>
                </c:pt>
                <c:pt idx="2">
                  <c:v>24.077471327999998</c:v>
                </c:pt>
                <c:pt idx="3">
                  <c:v>23.539535711999996</c:v>
                </c:pt>
                <c:pt idx="4">
                  <c:v>22.936437791999996</c:v>
                </c:pt>
                <c:pt idx="5">
                  <c:v>22.747189823999996</c:v>
                </c:pt>
                <c:pt idx="6">
                  <c:v>22.613399136000002</c:v>
                </c:pt>
                <c:pt idx="7">
                  <c:v>22.634888831999998</c:v>
                </c:pt>
                <c:pt idx="8">
                  <c:v>21.801643199999997</c:v>
                </c:pt>
                <c:pt idx="9">
                  <c:v>22.221732095999997</c:v>
                </c:pt>
                <c:pt idx="10">
                  <c:v>21.913250975999997</c:v>
                </c:pt>
                <c:pt idx="11">
                  <c:v>21.699740447999996</c:v>
                </c:pt>
                <c:pt idx="12">
                  <c:v>21.48622992</c:v>
                </c:pt>
                <c:pt idx="13">
                  <c:v>21.109813631999998</c:v>
                </c:pt>
                <c:pt idx="14">
                  <c:v>21.491082431999999</c:v>
                </c:pt>
                <c:pt idx="15">
                  <c:v>21.363530687999997</c:v>
                </c:pt>
                <c:pt idx="16">
                  <c:v>21.428692992000002</c:v>
                </c:pt>
                <c:pt idx="17">
                  <c:v>21.272026176000001</c:v>
                </c:pt>
                <c:pt idx="18">
                  <c:v>21.534061824000002</c:v>
                </c:pt>
                <c:pt idx="19">
                  <c:v>21.875124095999997</c:v>
                </c:pt>
                <c:pt idx="20">
                  <c:v>22.017926591999998</c:v>
                </c:pt>
                <c:pt idx="21">
                  <c:v>22.266097919999996</c:v>
                </c:pt>
                <c:pt idx="22">
                  <c:v>22.880287295999999</c:v>
                </c:pt>
                <c:pt idx="23">
                  <c:v>23.17421088</c:v>
                </c:pt>
                <c:pt idx="24">
                  <c:v>23.999137919999999</c:v>
                </c:pt>
                <c:pt idx="25">
                  <c:v>24.493400928</c:v>
                </c:pt>
                <c:pt idx="26">
                  <c:v>25.032029759999997</c:v>
                </c:pt>
                <c:pt idx="27">
                  <c:v>25.618490496</c:v>
                </c:pt>
                <c:pt idx="28">
                  <c:v>26.014316831999999</c:v>
                </c:pt>
              </c:numCache>
            </c:numRef>
          </c:val>
          <c:smooth val="0"/>
          <c:extLst>
            <c:ext xmlns:c16="http://schemas.microsoft.com/office/drawing/2014/chart" uri="{C3380CC4-5D6E-409C-BE32-E72D297353CC}">
              <c16:uniqueId val="{00000003-C859-4C8A-9EFF-3E7E3B67503D}"/>
            </c:ext>
          </c:extLst>
        </c:ser>
        <c:ser>
          <c:idx val="1"/>
          <c:order val="3"/>
          <c:tx>
            <c:strRef>
              <c:f>'Look back at peaks'!$E$3</c:f>
              <c:strCache>
                <c:ptCount val="1"/>
                <c:pt idx="0">
                  <c:v>Forecast peak 2020 - Covid-19 medium impact scenario (GW)</c:v>
                </c:pt>
              </c:strCache>
            </c:strRef>
          </c:tx>
          <c:spPr>
            <a:ln>
              <a:solidFill>
                <a:schemeClr val="accent5"/>
              </a:solidFill>
              <a:prstDash val="dash"/>
            </a:ln>
          </c:spPr>
          <c:marker>
            <c:symbol val="none"/>
          </c:marker>
          <c:cat>
            <c:numRef>
              <c:f>'Look back at peaks'!$A$4:$A$32</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'Look back at peaks'!$E$4:$E$32</c:f>
              <c:numCache>
                <c:formatCode>0.0</c:formatCode>
                <c:ptCount val="29"/>
                <c:pt idx="0">
                  <c:v>30.287692800000002</c:v>
                </c:pt>
                <c:pt idx="1">
                  <c:v>29.260396799999999</c:v>
                </c:pt>
                <c:pt idx="2">
                  <c:v>29.009001600000001</c:v>
                </c:pt>
                <c:pt idx="3">
                  <c:v>28.360886399999998</c:v>
                </c:pt>
                <c:pt idx="4">
                  <c:v>27.634262400000001</c:v>
                </c:pt>
                <c:pt idx="5">
                  <c:v>27.406252799999997</c:v>
                </c:pt>
                <c:pt idx="6">
                  <c:v>27.2450592</c:v>
                </c:pt>
                <c:pt idx="7">
                  <c:v>27.270950399999997</c:v>
                </c:pt>
                <c:pt idx="8">
                  <c:v>26.267040000000001</c:v>
                </c:pt>
                <c:pt idx="9">
                  <c:v>26.773171199999997</c:v>
                </c:pt>
                <c:pt idx="10">
                  <c:v>26.401507199999998</c:v>
                </c:pt>
                <c:pt idx="11">
                  <c:v>26.144265599999997</c:v>
                </c:pt>
                <c:pt idx="12">
                  <c:v>25.887023999999997</c:v>
                </c:pt>
                <c:pt idx="13">
                  <c:v>25.433510399999999</c:v>
                </c:pt>
                <c:pt idx="14">
                  <c:v>25.8928704</c:v>
                </c:pt>
                <c:pt idx="15">
                  <c:v>25.7391936</c:v>
                </c:pt>
                <c:pt idx="16">
                  <c:v>25.817702400000002</c:v>
                </c:pt>
                <c:pt idx="17">
                  <c:v>25.628947199999999</c:v>
                </c:pt>
                <c:pt idx="18">
                  <c:v>25.9446528</c:v>
                </c:pt>
                <c:pt idx="19">
                  <c:v>26.3555712</c:v>
                </c:pt>
                <c:pt idx="20">
                  <c:v>26.527622399999998</c:v>
                </c:pt>
                <c:pt idx="21">
                  <c:v>26.826623999999995</c:v>
                </c:pt>
                <c:pt idx="22">
                  <c:v>27.566611200000001</c:v>
                </c:pt>
                <c:pt idx="23">
                  <c:v>27.920736000000002</c:v>
                </c:pt>
                <c:pt idx="24">
                  <c:v>28.914623999999996</c:v>
                </c:pt>
                <c:pt idx="25">
                  <c:v>29.510121599999998</c:v>
                </c:pt>
                <c:pt idx="26">
                  <c:v>30.159072000000002</c:v>
                </c:pt>
                <c:pt idx="27">
                  <c:v>30.865651199999999</c:v>
                </c:pt>
                <c:pt idx="28">
                  <c:v>31.3425504</c:v>
                </c:pt>
              </c:numCache>
            </c:numRef>
          </c:val>
          <c:smooth val="0"/>
          <c:extLst>
            <c:ext xmlns:c16="http://schemas.microsoft.com/office/drawing/2014/chart" uri="{C3380CC4-5D6E-409C-BE32-E72D297353CC}">
              <c16:uniqueId val="{00000004-C859-4C8A-9EFF-3E7E3B67503D}"/>
            </c:ext>
          </c:extLst>
        </c:ser>
        <c:ser>
          <c:idx val="4"/>
          <c:order val="5"/>
          <c:tx>
            <c:strRef>
              <c:f>'Look back at peaks'!$D$3</c:f>
              <c:strCache>
                <c:ptCount val="1"/>
                <c:pt idx="0">
                  <c:v>Forecast peak 2020 - Covid-19 low impact scenario (GW)</c:v>
                </c:pt>
              </c:strCache>
            </c:strRef>
          </c:tx>
          <c:spPr>
            <a:ln>
              <a:prstDash val="sysDot"/>
            </a:ln>
          </c:spPr>
          <c:marker>
            <c:symbol val="none"/>
          </c:marker>
          <c:val>
            <c:numRef>
              <c:f>'Look back at peaks'!$D$4:$D$32</c:f>
              <c:numCache>
                <c:formatCode>0.0</c:formatCode>
                <c:ptCount val="29"/>
                <c:pt idx="0">
                  <c:v>34.81344</c:v>
                </c:pt>
                <c:pt idx="1">
                  <c:v>33.632640000000002</c:v>
                </c:pt>
                <c:pt idx="2">
                  <c:v>33.343679999999999</c:v>
                </c:pt>
                <c:pt idx="3">
                  <c:v>32.59872</c:v>
                </c:pt>
                <c:pt idx="4">
                  <c:v>31.76352</c:v>
                </c:pt>
                <c:pt idx="5">
                  <c:v>31.501439999999999</c:v>
                </c:pt>
                <c:pt idx="6">
                  <c:v>31.31616</c:v>
                </c:pt>
                <c:pt idx="7">
                  <c:v>31.34592</c:v>
                </c:pt>
                <c:pt idx="8">
                  <c:v>30.192</c:v>
                </c:pt>
                <c:pt idx="9">
                  <c:v>30.773759999999999</c:v>
                </c:pt>
                <c:pt idx="10">
                  <c:v>30.346559999999997</c:v>
                </c:pt>
                <c:pt idx="11">
                  <c:v>30.050879999999996</c:v>
                </c:pt>
                <c:pt idx="12">
                  <c:v>29.755199999999999</c:v>
                </c:pt>
                <c:pt idx="13">
                  <c:v>29.233919999999998</c:v>
                </c:pt>
                <c:pt idx="14">
                  <c:v>29.76192</c:v>
                </c:pt>
                <c:pt idx="15">
                  <c:v>29.585279999999997</c:v>
                </c:pt>
                <c:pt idx="16">
                  <c:v>29.675519999999999</c:v>
                </c:pt>
                <c:pt idx="17">
                  <c:v>29.458559999999999</c:v>
                </c:pt>
                <c:pt idx="18">
                  <c:v>29.821439999999999</c:v>
                </c:pt>
                <c:pt idx="19">
                  <c:v>30.293759999999999</c:v>
                </c:pt>
                <c:pt idx="20">
                  <c:v>30.491520000000001</c:v>
                </c:pt>
                <c:pt idx="21">
                  <c:v>30.835199999999997</c:v>
                </c:pt>
                <c:pt idx="22">
                  <c:v>31.685759999999998</c:v>
                </c:pt>
                <c:pt idx="23">
                  <c:v>32.092799999999997</c:v>
                </c:pt>
                <c:pt idx="24">
                  <c:v>33.235199999999999</c:v>
                </c:pt>
                <c:pt idx="25">
                  <c:v>33.91968</c:v>
                </c:pt>
                <c:pt idx="26">
                  <c:v>34.665599999999998</c:v>
                </c:pt>
                <c:pt idx="27">
                  <c:v>35.477760000000004</c:v>
                </c:pt>
                <c:pt idx="28">
                  <c:v>36.025919999999999</c:v>
                </c:pt>
              </c:numCache>
            </c:numRef>
          </c:val>
          <c:smooth val="0"/>
          <c:extLst>
            <c:ext xmlns:c16="http://schemas.microsoft.com/office/drawing/2014/chart" uri="{C3380CC4-5D6E-409C-BE32-E72D297353CC}">
              <c16:uniqueId val="{00000005-C859-4C8A-9EFF-3E7E3B67503D}"/>
            </c:ext>
          </c:extLst>
        </c:ser>
        <c:dLbls>
          <c:showLegendKey val="0"/>
          <c:showVal val="0"/>
          <c:showCatName val="0"/>
          <c:showSerName val="0"/>
          <c:showPercent val="0"/>
          <c:showBubbleSize val="0"/>
        </c:dLbls>
        <c:marker val="1"/>
        <c:smooth val="0"/>
        <c:axId val="50775168"/>
        <c:axId val="50777088"/>
      </c:lineChart>
      <c:catAx>
        <c:axId val="50775168"/>
        <c:scaling>
          <c:orientation val="minMax"/>
        </c:scaling>
        <c:delete val="0"/>
        <c:axPos val="b"/>
        <c:title>
          <c:tx>
            <c:rich>
              <a:bodyPr/>
              <a:lstStyle/>
              <a:p>
                <a:pPr>
                  <a:defRPr/>
                </a:pPr>
                <a:r>
                  <a:rPr lang="en-US"/>
                  <a:t>Week number</a:t>
                </a:r>
              </a:p>
            </c:rich>
          </c:tx>
          <c:layout>
            <c:manualLayout>
              <c:xMode val="edge"/>
              <c:yMode val="edge"/>
              <c:x val="0.48360264925836721"/>
              <c:y val="0.87531575944311324"/>
            </c:manualLayout>
          </c:layout>
          <c:overlay val="0"/>
        </c:title>
        <c:numFmt formatCode="General" sourceLinked="1"/>
        <c:majorTickMark val="none"/>
        <c:minorTickMark val="none"/>
        <c:tickLblPos val="nextTo"/>
        <c:crossAx val="50777088"/>
        <c:crosses val="autoZero"/>
        <c:auto val="1"/>
        <c:lblAlgn val="ctr"/>
        <c:lblOffset val="100"/>
        <c:noMultiLvlLbl val="0"/>
      </c:catAx>
      <c:valAx>
        <c:axId val="50777088"/>
        <c:scaling>
          <c:orientation val="minMax"/>
          <c:max val="45"/>
          <c:min val="20"/>
        </c:scaling>
        <c:delete val="0"/>
        <c:axPos val="l"/>
        <c:majorGridlines>
          <c:spPr>
            <a:ln>
              <a:noFill/>
            </a:ln>
          </c:spPr>
        </c:majorGridlines>
        <c:title>
          <c:tx>
            <c:rich>
              <a:bodyPr/>
              <a:lstStyle/>
              <a:p>
                <a:pPr>
                  <a:defRPr/>
                </a:pPr>
                <a:r>
                  <a:rPr lang="en-US"/>
                  <a:t>Demand GW</a:t>
                </a:r>
              </a:p>
            </c:rich>
          </c:tx>
          <c:overlay val="0"/>
        </c:title>
        <c:numFmt formatCode="0.0" sourceLinked="1"/>
        <c:majorTickMark val="none"/>
        <c:minorTickMark val="none"/>
        <c:tickLblPos val="nextTo"/>
        <c:crossAx val="50775168"/>
        <c:crosses val="autoZero"/>
        <c:crossBetween val="between"/>
        <c:majorUnit val="2"/>
      </c:valAx>
    </c:plotArea>
    <c:legend>
      <c:legendPos val="b"/>
      <c:layout>
        <c:manualLayout>
          <c:xMode val="edge"/>
          <c:yMode val="edge"/>
          <c:x val="2.9930481769312199E-2"/>
          <c:y val="0.90454060633725131"/>
          <c:w val="0.9605075164616721"/>
          <c:h val="9.5459393662748679E-2"/>
        </c:manualLayout>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28273532033942E-2"/>
          <c:y val="3.5593220338983052E-2"/>
          <c:w val="0.90060903813724857"/>
          <c:h val="0.65921984354797747"/>
        </c:manualLayout>
      </c:layout>
      <c:barChart>
        <c:barDir val="col"/>
        <c:grouping val="stacked"/>
        <c:varyColors val="0"/>
        <c:ser>
          <c:idx val="0"/>
          <c:order val="1"/>
          <c:tx>
            <c:strRef>
              <c:f>'Figure 9'!$A$6</c:f>
              <c:strCache>
                <c:ptCount val="1"/>
                <c:pt idx="0">
                  <c:v>Max normal demand (including full Ireland export)</c:v>
                </c:pt>
              </c:strCache>
            </c:strRef>
          </c:tx>
          <c:spPr>
            <a:solidFill>
              <a:schemeClr val="accent2"/>
            </a:solidFill>
            <a:ln w="12700">
              <a:solidFill>
                <a:srgbClr val="000000"/>
              </a:solidFill>
              <a:prstDash val="solid"/>
            </a:ln>
          </c:spPr>
          <c:invertIfNegative val="0"/>
          <c:cat>
            <c:numRef>
              <c:f>'Figure 9'!$B$4:$AE$4</c:f>
              <c:numCache>
                <c:formatCode>dd\ mmm\ yy</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9'!$B$6:$AE$6</c:f>
              <c:numCache>
                <c:formatCode>General</c:formatCode>
                <c:ptCount val="30"/>
                <c:pt idx="0">
                  <c:v>37082</c:v>
                </c:pt>
                <c:pt idx="1">
                  <c:v>35862</c:v>
                </c:pt>
                <c:pt idx="2">
                  <c:v>34568</c:v>
                </c:pt>
                <c:pt idx="3">
                  <c:v>34496</c:v>
                </c:pt>
                <c:pt idx="4">
                  <c:v>34052</c:v>
                </c:pt>
                <c:pt idx="5">
                  <c:v>33660</c:v>
                </c:pt>
                <c:pt idx="6">
                  <c:v>33568</c:v>
                </c:pt>
                <c:pt idx="7">
                  <c:v>32686</c:v>
                </c:pt>
                <c:pt idx="8">
                  <c:v>31756</c:v>
                </c:pt>
                <c:pt idx="9">
                  <c:v>32715</c:v>
                </c:pt>
                <c:pt idx="10">
                  <c:v>32074</c:v>
                </c:pt>
                <c:pt idx="11">
                  <c:v>31918</c:v>
                </c:pt>
                <c:pt idx="12">
                  <c:v>32282</c:v>
                </c:pt>
                <c:pt idx="13">
                  <c:v>32155</c:v>
                </c:pt>
                <c:pt idx="14">
                  <c:v>31662</c:v>
                </c:pt>
                <c:pt idx="15">
                  <c:v>31966</c:v>
                </c:pt>
                <c:pt idx="16">
                  <c:v>31807</c:v>
                </c:pt>
                <c:pt idx="17">
                  <c:v>31634</c:v>
                </c:pt>
                <c:pt idx="18">
                  <c:v>32164</c:v>
                </c:pt>
                <c:pt idx="19">
                  <c:v>32012</c:v>
                </c:pt>
                <c:pt idx="20">
                  <c:v>32600</c:v>
                </c:pt>
                <c:pt idx="21">
                  <c:v>33096</c:v>
                </c:pt>
                <c:pt idx="22">
                  <c:v>34156</c:v>
                </c:pt>
                <c:pt idx="23">
                  <c:v>34897</c:v>
                </c:pt>
                <c:pt idx="24">
                  <c:v>35578</c:v>
                </c:pt>
                <c:pt idx="25">
                  <c:v>36442</c:v>
                </c:pt>
                <c:pt idx="26">
                  <c:v>37653</c:v>
                </c:pt>
                <c:pt idx="27">
                  <c:v>38833</c:v>
                </c:pt>
                <c:pt idx="28">
                  <c:v>40283</c:v>
                </c:pt>
                <c:pt idx="29">
                  <c:v>41292</c:v>
                </c:pt>
              </c:numCache>
            </c:numRef>
          </c:val>
          <c:extLst>
            <c:ext xmlns:c16="http://schemas.microsoft.com/office/drawing/2014/chart" uri="{C3380CC4-5D6E-409C-BE32-E72D297353CC}">
              <c16:uniqueId val="{00000000-211C-4760-8D74-C01642B8E23F}"/>
            </c:ext>
          </c:extLst>
        </c:ser>
        <c:ser>
          <c:idx val="1"/>
          <c:order val="2"/>
          <c:tx>
            <c:strRef>
              <c:f>'Figure 9'!$A$5</c:f>
              <c:strCache>
                <c:ptCount val="1"/>
                <c:pt idx="0">
                  <c:v>Short term operating reserve</c:v>
                </c:pt>
              </c:strCache>
            </c:strRef>
          </c:tx>
          <c:spPr>
            <a:solidFill>
              <a:schemeClr val="accent1"/>
            </a:solidFill>
            <a:ln w="12700">
              <a:solidFill>
                <a:srgbClr val="000000"/>
              </a:solidFill>
              <a:prstDash val="solid"/>
            </a:ln>
          </c:spPr>
          <c:invertIfNegative val="0"/>
          <c:cat>
            <c:numRef>
              <c:f>'Figure 9'!$B$4:$AE$4</c:f>
              <c:numCache>
                <c:formatCode>dd\ mmm\ yy</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9'!$B$5:$AE$5</c:f>
              <c:numCache>
                <c:formatCode>General</c:formatCode>
                <c:ptCount val="30"/>
                <c:pt idx="0">
                  <c:v>1500</c:v>
                </c:pt>
                <c:pt idx="1">
                  <c:v>1500</c:v>
                </c:pt>
                <c:pt idx="2">
                  <c:v>1500</c:v>
                </c:pt>
                <c:pt idx="3">
                  <c:v>1500</c:v>
                </c:pt>
                <c:pt idx="4">
                  <c:v>1500</c:v>
                </c:pt>
                <c:pt idx="5">
                  <c:v>1500</c:v>
                </c:pt>
                <c:pt idx="6">
                  <c:v>1500</c:v>
                </c:pt>
                <c:pt idx="7">
                  <c:v>1500</c:v>
                </c:pt>
                <c:pt idx="8">
                  <c:v>1500</c:v>
                </c:pt>
                <c:pt idx="9">
                  <c:v>1500</c:v>
                </c:pt>
                <c:pt idx="10">
                  <c:v>1500</c:v>
                </c:pt>
                <c:pt idx="11">
                  <c:v>1500</c:v>
                </c:pt>
                <c:pt idx="12">
                  <c:v>1500</c:v>
                </c:pt>
                <c:pt idx="13">
                  <c:v>1500</c:v>
                </c:pt>
                <c:pt idx="14">
                  <c:v>1500</c:v>
                </c:pt>
                <c:pt idx="15">
                  <c:v>1500</c:v>
                </c:pt>
                <c:pt idx="16">
                  <c:v>1500</c:v>
                </c:pt>
                <c:pt idx="17">
                  <c:v>1500</c:v>
                </c:pt>
                <c:pt idx="18">
                  <c:v>1500</c:v>
                </c:pt>
                <c:pt idx="19">
                  <c:v>1500</c:v>
                </c:pt>
                <c:pt idx="20">
                  <c:v>1500</c:v>
                </c:pt>
                <c:pt idx="21">
                  <c:v>1500</c:v>
                </c:pt>
                <c:pt idx="22">
                  <c:v>1500</c:v>
                </c:pt>
                <c:pt idx="23">
                  <c:v>1500</c:v>
                </c:pt>
                <c:pt idx="24">
                  <c:v>1500</c:v>
                </c:pt>
                <c:pt idx="25">
                  <c:v>1500</c:v>
                </c:pt>
                <c:pt idx="26">
                  <c:v>1500</c:v>
                </c:pt>
                <c:pt idx="27">
                  <c:v>1500</c:v>
                </c:pt>
                <c:pt idx="28">
                  <c:v>1500</c:v>
                </c:pt>
                <c:pt idx="29">
                  <c:v>1500</c:v>
                </c:pt>
              </c:numCache>
            </c:numRef>
          </c:val>
          <c:extLst>
            <c:ext xmlns:c16="http://schemas.microsoft.com/office/drawing/2014/chart" uri="{C3380CC4-5D6E-409C-BE32-E72D297353CC}">
              <c16:uniqueId val="{00000001-211C-4760-8D74-C01642B8E23F}"/>
            </c:ext>
          </c:extLst>
        </c:ser>
        <c:dLbls>
          <c:showLegendKey val="0"/>
          <c:showVal val="0"/>
          <c:showCatName val="0"/>
          <c:showSerName val="0"/>
          <c:showPercent val="0"/>
          <c:showBubbleSize val="0"/>
        </c:dLbls>
        <c:gapWidth val="10"/>
        <c:overlap val="100"/>
        <c:axId val="48147456"/>
        <c:axId val="48153728"/>
      </c:barChart>
      <c:lineChart>
        <c:grouping val="standard"/>
        <c:varyColors val="0"/>
        <c:ser>
          <c:idx val="2"/>
          <c:order val="3"/>
          <c:tx>
            <c:strRef>
              <c:f>'Figure 9'!$A$12</c:f>
              <c:strCache>
                <c:ptCount val="1"/>
                <c:pt idx="0">
                  <c:v>Assumed generation with base continental IC flows</c:v>
                </c:pt>
              </c:strCache>
            </c:strRef>
          </c:tx>
          <c:spPr>
            <a:ln>
              <a:solidFill>
                <a:schemeClr val="tx1">
                  <a:lumMod val="50000"/>
                </a:schemeClr>
              </a:solidFill>
              <a:prstDash val="dash"/>
            </a:ln>
          </c:spPr>
          <c:marker>
            <c:symbol val="none"/>
          </c:marker>
          <c:cat>
            <c:numRef>
              <c:f>'Figure 9'!$B$4:$AE$4</c:f>
              <c:numCache>
                <c:formatCode>dd\ mmm\ yy</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9'!$B$12:$AE$12</c:f>
              <c:numCache>
                <c:formatCode>0</c:formatCode>
                <c:ptCount val="30"/>
                <c:pt idx="0">
                  <c:v>43054.11</c:v>
                </c:pt>
                <c:pt idx="1">
                  <c:v>42519.294999999998</c:v>
                </c:pt>
                <c:pt idx="2">
                  <c:v>41662.224999999999</c:v>
                </c:pt>
                <c:pt idx="3">
                  <c:v>42053.665000000001</c:v>
                </c:pt>
                <c:pt idx="4">
                  <c:v>41277.428</c:v>
                </c:pt>
                <c:pt idx="5">
                  <c:v>41255.918000000005</c:v>
                </c:pt>
                <c:pt idx="6">
                  <c:v>41723.059000000008</c:v>
                </c:pt>
                <c:pt idx="7">
                  <c:v>43249.779000000002</c:v>
                </c:pt>
                <c:pt idx="8">
                  <c:v>43752.798999999999</c:v>
                </c:pt>
                <c:pt idx="9">
                  <c:v>42568.809000000001</c:v>
                </c:pt>
                <c:pt idx="10">
                  <c:v>41999.788</c:v>
                </c:pt>
                <c:pt idx="11">
                  <c:v>42319.368000000002</c:v>
                </c:pt>
                <c:pt idx="12">
                  <c:v>42057.347999999998</c:v>
                </c:pt>
                <c:pt idx="13">
                  <c:v>43331.838000000003</c:v>
                </c:pt>
                <c:pt idx="14">
                  <c:v>43479.293000000005</c:v>
                </c:pt>
                <c:pt idx="15">
                  <c:v>44346.529000000002</c:v>
                </c:pt>
                <c:pt idx="16">
                  <c:v>45535.359000000004</c:v>
                </c:pt>
                <c:pt idx="17">
                  <c:v>42939.219000000012</c:v>
                </c:pt>
                <c:pt idx="18">
                  <c:v>42961.129000000001</c:v>
                </c:pt>
                <c:pt idx="19">
                  <c:v>42415.963000000011</c:v>
                </c:pt>
                <c:pt idx="20">
                  <c:v>44787.273000000008</c:v>
                </c:pt>
                <c:pt idx="21">
                  <c:v>43967.223000000013</c:v>
                </c:pt>
                <c:pt idx="22">
                  <c:v>42740.168000000005</c:v>
                </c:pt>
                <c:pt idx="23">
                  <c:v>43186.303000000007</c:v>
                </c:pt>
                <c:pt idx="24">
                  <c:v>44371.268000000011</c:v>
                </c:pt>
                <c:pt idx="25">
                  <c:v>44384.267999999996</c:v>
                </c:pt>
                <c:pt idx="26">
                  <c:v>47797.19400000001</c:v>
                </c:pt>
                <c:pt idx="27">
                  <c:v>47774.974000000017</c:v>
                </c:pt>
                <c:pt idx="28">
                  <c:v>47696.854000000007</c:v>
                </c:pt>
                <c:pt idx="29">
                  <c:v>47462.63900000001</c:v>
                </c:pt>
              </c:numCache>
            </c:numRef>
          </c:val>
          <c:smooth val="0"/>
          <c:extLst>
            <c:ext xmlns:c16="http://schemas.microsoft.com/office/drawing/2014/chart" uri="{C3380CC4-5D6E-409C-BE32-E72D297353CC}">
              <c16:uniqueId val="{00000004-211C-4760-8D74-C01642B8E23F}"/>
            </c:ext>
          </c:extLst>
        </c:ser>
        <c:ser>
          <c:idx val="4"/>
          <c:order val="0"/>
          <c:tx>
            <c:strRef>
              <c:f>'Figure 9'!$A$11</c:f>
              <c:strCache>
                <c:ptCount val="1"/>
                <c:pt idx="0">
                  <c:v>Assumed generation with no continental IC flows</c:v>
                </c:pt>
              </c:strCache>
            </c:strRef>
          </c:tx>
          <c:spPr>
            <a:ln w="25400">
              <a:solidFill>
                <a:schemeClr val="accent6"/>
              </a:solidFill>
              <a:prstDash val="solid"/>
            </a:ln>
          </c:spPr>
          <c:marker>
            <c:symbol val="none"/>
          </c:marker>
          <c:dPt>
            <c:idx val="23"/>
            <c:bubble3D val="0"/>
            <c:extLst>
              <c:ext xmlns:c16="http://schemas.microsoft.com/office/drawing/2014/chart" uri="{C3380CC4-5D6E-409C-BE32-E72D297353CC}">
                <c16:uniqueId val="{00000002-211C-4760-8D74-C01642B8E23F}"/>
              </c:ext>
            </c:extLst>
          </c:dPt>
          <c:cat>
            <c:numRef>
              <c:f>'Figure 9'!$B$4:$AE$4</c:f>
              <c:numCache>
                <c:formatCode>dd\ mmm\ yy</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9'!$B$11:$AE$11</c:f>
              <c:numCache>
                <c:formatCode>0</c:formatCode>
                <c:ptCount val="30"/>
                <c:pt idx="0">
                  <c:v>40104.11</c:v>
                </c:pt>
                <c:pt idx="1">
                  <c:v>39569.294999999998</c:v>
                </c:pt>
                <c:pt idx="2">
                  <c:v>39462.224999999999</c:v>
                </c:pt>
                <c:pt idx="3">
                  <c:v>39853.665000000001</c:v>
                </c:pt>
                <c:pt idx="4">
                  <c:v>39077.428</c:v>
                </c:pt>
                <c:pt idx="5">
                  <c:v>39055.918000000005</c:v>
                </c:pt>
                <c:pt idx="6">
                  <c:v>38823.059000000008</c:v>
                </c:pt>
                <c:pt idx="7">
                  <c:v>40674.779000000002</c:v>
                </c:pt>
                <c:pt idx="8">
                  <c:v>40102.798999999999</c:v>
                </c:pt>
                <c:pt idx="9">
                  <c:v>38918.809000000001</c:v>
                </c:pt>
                <c:pt idx="10">
                  <c:v>38349.788</c:v>
                </c:pt>
                <c:pt idx="11">
                  <c:v>38669.368000000002</c:v>
                </c:pt>
                <c:pt idx="12">
                  <c:v>38407.347999999998</c:v>
                </c:pt>
                <c:pt idx="13">
                  <c:v>39681.838000000003</c:v>
                </c:pt>
                <c:pt idx="14">
                  <c:v>39829.293000000005</c:v>
                </c:pt>
                <c:pt idx="15">
                  <c:v>40696.529000000002</c:v>
                </c:pt>
                <c:pt idx="16">
                  <c:v>41885.359000000004</c:v>
                </c:pt>
                <c:pt idx="17">
                  <c:v>39289.219000000012</c:v>
                </c:pt>
                <c:pt idx="18">
                  <c:v>39311.129000000001</c:v>
                </c:pt>
                <c:pt idx="19">
                  <c:v>38765.963000000011</c:v>
                </c:pt>
                <c:pt idx="20">
                  <c:v>41137.273000000008</c:v>
                </c:pt>
                <c:pt idx="21">
                  <c:v>40317.223000000013</c:v>
                </c:pt>
                <c:pt idx="22">
                  <c:v>39090.168000000005</c:v>
                </c:pt>
                <c:pt idx="23">
                  <c:v>39911.303000000007</c:v>
                </c:pt>
                <c:pt idx="24">
                  <c:v>41471.268000000011</c:v>
                </c:pt>
                <c:pt idx="25">
                  <c:v>41434.267999999996</c:v>
                </c:pt>
                <c:pt idx="26">
                  <c:v>44847.19400000001</c:v>
                </c:pt>
                <c:pt idx="27">
                  <c:v>44874.974000000017</c:v>
                </c:pt>
                <c:pt idx="28">
                  <c:v>44796.854000000007</c:v>
                </c:pt>
                <c:pt idx="29">
                  <c:v>44562.63900000001</c:v>
                </c:pt>
              </c:numCache>
            </c:numRef>
          </c:val>
          <c:smooth val="0"/>
          <c:extLst>
            <c:ext xmlns:c16="http://schemas.microsoft.com/office/drawing/2014/chart" uri="{C3380CC4-5D6E-409C-BE32-E72D297353CC}">
              <c16:uniqueId val="{00000003-211C-4760-8D74-C01642B8E23F}"/>
            </c:ext>
          </c:extLst>
        </c:ser>
        <c:ser>
          <c:idx val="3"/>
          <c:order val="4"/>
          <c:tx>
            <c:strRef>
              <c:f>'Figure 9'!$A$13</c:f>
              <c:strCache>
                <c:ptCount val="1"/>
                <c:pt idx="0">
                  <c:v>Assumed generation with high IC continental flows</c:v>
                </c:pt>
              </c:strCache>
            </c:strRef>
          </c:tx>
          <c:spPr>
            <a:ln>
              <a:solidFill>
                <a:schemeClr val="accent5"/>
              </a:solidFill>
            </a:ln>
          </c:spPr>
          <c:marker>
            <c:symbol val="none"/>
          </c:marker>
          <c:cat>
            <c:numRef>
              <c:f>'Figure 9'!$B$4:$AE$4</c:f>
              <c:numCache>
                <c:formatCode>dd\ mmm\ yy</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9'!$B$13:$AE$13</c:f>
              <c:numCache>
                <c:formatCode>0</c:formatCode>
                <c:ptCount val="30"/>
                <c:pt idx="0">
                  <c:v>44080.854186046512</c:v>
                </c:pt>
                <c:pt idx="1">
                  <c:v>43546.03918604651</c:v>
                </c:pt>
                <c:pt idx="2">
                  <c:v>42444.783139534884</c:v>
                </c:pt>
                <c:pt idx="3">
                  <c:v>42836.223139534886</c:v>
                </c:pt>
                <c:pt idx="4">
                  <c:v>42059.986139534885</c:v>
                </c:pt>
                <c:pt idx="5">
                  <c:v>42038.476139534891</c:v>
                </c:pt>
                <c:pt idx="6">
                  <c:v>42805.617139534894</c:v>
                </c:pt>
                <c:pt idx="7">
                  <c:v>44154.430162790697</c:v>
                </c:pt>
                <c:pt idx="8">
                  <c:v>45079.543186046511</c:v>
                </c:pt>
                <c:pt idx="9">
                  <c:v>43895.553186046513</c:v>
                </c:pt>
                <c:pt idx="10">
                  <c:v>43326.532186046512</c:v>
                </c:pt>
                <c:pt idx="11">
                  <c:v>43646.112186046514</c:v>
                </c:pt>
                <c:pt idx="12">
                  <c:v>43384.09218604651</c:v>
                </c:pt>
                <c:pt idx="13">
                  <c:v>44658.582186046515</c:v>
                </c:pt>
                <c:pt idx="14">
                  <c:v>44806.037186046517</c:v>
                </c:pt>
                <c:pt idx="15">
                  <c:v>45673.273186046514</c:v>
                </c:pt>
                <c:pt idx="16">
                  <c:v>46862.103186046515</c:v>
                </c:pt>
                <c:pt idx="17">
                  <c:v>44265.963186046523</c:v>
                </c:pt>
                <c:pt idx="18">
                  <c:v>44287.873186046512</c:v>
                </c:pt>
                <c:pt idx="19">
                  <c:v>43742.707186046522</c:v>
                </c:pt>
                <c:pt idx="20">
                  <c:v>46114.01718604652</c:v>
                </c:pt>
                <c:pt idx="21">
                  <c:v>45293.967186046524</c:v>
                </c:pt>
                <c:pt idx="22">
                  <c:v>44066.912186046517</c:v>
                </c:pt>
                <c:pt idx="23">
                  <c:v>44390.954162790702</c:v>
                </c:pt>
                <c:pt idx="24">
                  <c:v>45453.826139534896</c:v>
                </c:pt>
                <c:pt idx="25">
                  <c:v>45416.826139534882</c:v>
                </c:pt>
                <c:pt idx="26">
                  <c:v>48823.938186046522</c:v>
                </c:pt>
                <c:pt idx="27">
                  <c:v>48857.532139534902</c:v>
                </c:pt>
                <c:pt idx="28">
                  <c:v>48779.412139534892</c:v>
                </c:pt>
                <c:pt idx="29">
                  <c:v>48545.197139534896</c:v>
                </c:pt>
              </c:numCache>
            </c:numRef>
          </c:val>
          <c:smooth val="0"/>
          <c:extLst>
            <c:ext xmlns:c16="http://schemas.microsoft.com/office/drawing/2014/chart" uri="{C3380CC4-5D6E-409C-BE32-E72D297353CC}">
              <c16:uniqueId val="{00000005-211C-4760-8D74-C01642B8E23F}"/>
            </c:ext>
          </c:extLst>
        </c:ser>
        <c:dLbls>
          <c:showLegendKey val="0"/>
          <c:showVal val="0"/>
          <c:showCatName val="0"/>
          <c:showSerName val="0"/>
          <c:showPercent val="0"/>
          <c:showBubbleSize val="0"/>
        </c:dLbls>
        <c:marker val="1"/>
        <c:smooth val="0"/>
        <c:axId val="48147456"/>
        <c:axId val="48153728"/>
        <c:extLst/>
      </c:lineChart>
      <c:catAx>
        <c:axId val="4814745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sz="1400"/>
                  <a:t>Week commencing</a:t>
                </a:r>
              </a:p>
            </c:rich>
          </c:tx>
          <c:layout>
            <c:manualLayout>
              <c:xMode val="edge"/>
              <c:yMode val="edge"/>
              <c:x val="0.46409146147220881"/>
              <c:y val="0.80027216996246064"/>
            </c:manualLayout>
          </c:layout>
          <c:overlay val="0"/>
          <c:spPr>
            <a:noFill/>
            <a:ln w="25400">
              <a:noFill/>
            </a:ln>
          </c:spPr>
        </c:title>
        <c:numFmt formatCode="dd\ mmm\ yy" sourceLinked="0"/>
        <c:majorTickMark val="out"/>
        <c:minorTickMark val="none"/>
        <c:tickLblPos val="nextTo"/>
        <c:spPr>
          <a:ln w="3175">
            <a:solidFill>
              <a:srgbClr val="000000">
                <a:alpha val="92000"/>
              </a:srgbClr>
            </a:solidFill>
            <a:prstDash val="solid"/>
          </a:ln>
        </c:spPr>
        <c:txPr>
          <a:bodyPr rot="-2700000" vert="horz"/>
          <a:lstStyle/>
          <a:p>
            <a:pPr>
              <a:defRPr sz="1400" b="0" i="0" u="none" strike="noStrike" baseline="0">
                <a:solidFill>
                  <a:srgbClr val="000000"/>
                </a:solidFill>
                <a:latin typeface="Arial"/>
                <a:ea typeface="Arial"/>
                <a:cs typeface="Arial"/>
              </a:defRPr>
            </a:pPr>
            <a:endParaRPr lang="en-US"/>
          </a:p>
        </c:txPr>
        <c:crossAx val="48153728"/>
        <c:crosses val="autoZero"/>
        <c:auto val="0"/>
        <c:lblAlgn val="ctr"/>
        <c:lblOffset val="100"/>
        <c:tickLblSkip val="1"/>
        <c:tickMarkSkip val="7"/>
        <c:noMultiLvlLbl val="1"/>
      </c:catAx>
      <c:valAx>
        <c:axId val="48153728"/>
        <c:scaling>
          <c:orientation val="minMax"/>
          <c:max val="50000"/>
          <c:min val="20000"/>
        </c:scaling>
        <c:delete val="0"/>
        <c:axPos val="l"/>
        <c:majorGridlines>
          <c:spPr>
            <a:ln w="3175">
              <a:solidFill>
                <a:srgbClr val="000000"/>
              </a:solidFill>
              <a:prstDash val="sysDash"/>
            </a:ln>
          </c:spPr>
        </c:majorGridlines>
        <c:title>
          <c:tx>
            <c:rich>
              <a:bodyPr/>
              <a:lstStyle/>
              <a:p>
                <a:pPr>
                  <a:defRPr sz="1400" b="1" i="0" u="none" strike="noStrike" baseline="0">
                    <a:solidFill>
                      <a:srgbClr val="000000"/>
                    </a:solidFill>
                    <a:latin typeface="Arial"/>
                    <a:ea typeface="Arial"/>
                    <a:cs typeface="Arial"/>
                  </a:defRPr>
                </a:pPr>
                <a:r>
                  <a:rPr lang="en-GB" sz="1400"/>
                  <a:t>GW</a:t>
                </a:r>
              </a:p>
            </c:rich>
          </c:tx>
          <c:layout>
            <c:manualLayout>
              <c:xMode val="edge"/>
              <c:yMode val="edge"/>
              <c:x val="1.1375317215782811E-2"/>
              <c:y val="0.284745798965282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8147456"/>
        <c:crosses val="autoZero"/>
        <c:crossBetween val="between"/>
        <c:majorUnit val="2000"/>
        <c:dispUnits>
          <c:builtInUnit val="thousands"/>
        </c:dispUnits>
      </c:valAx>
      <c:spPr>
        <a:solidFill>
          <a:srgbClr val="FFFFFF"/>
        </a:solidFill>
        <a:ln w="12700">
          <a:solidFill>
            <a:srgbClr val="808080"/>
          </a:solidFill>
          <a:prstDash val="solid"/>
        </a:ln>
      </c:spPr>
    </c:plotArea>
    <c:legend>
      <c:legendPos val="b"/>
      <c:layout>
        <c:manualLayout>
          <c:xMode val="edge"/>
          <c:yMode val="edge"/>
          <c:x val="3.0096578518841777E-2"/>
          <c:y val="0.84150189477828052"/>
          <c:w val="0.93663426041889586"/>
          <c:h val="0.10636424295210012"/>
        </c:manualLayout>
      </c:layout>
      <c:overlay val="0"/>
      <c:spPr>
        <a:solidFill>
          <a:srgbClr val="FFFFFF"/>
        </a:solidFill>
        <a:ln w="25400">
          <a:noFill/>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'Figure 10'!$A$9</c:f>
              <c:strCache>
                <c:ptCount val="1"/>
                <c:pt idx="0">
                  <c:v>Nuclear</c:v>
                </c:pt>
              </c:strCache>
            </c:strRef>
          </c:tx>
          <c:spPr>
            <a:solidFill>
              <a:schemeClr val="accent2"/>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10'!$B$9:$AF$9</c15:sqref>
                  </c15:fullRef>
                </c:ext>
              </c:extLst>
              <c:f>'Figure 10'!$B$9:$AE$9</c:f>
              <c:numCache>
                <c:formatCode>0</c:formatCode>
                <c:ptCount val="30"/>
                <c:pt idx="0">
                  <c:v>5348.5999999999995</c:v>
                </c:pt>
                <c:pt idx="1">
                  <c:v>6064.88</c:v>
                </c:pt>
                <c:pt idx="2">
                  <c:v>5717.08</c:v>
                </c:pt>
                <c:pt idx="3">
                  <c:v>5123</c:v>
                </c:pt>
                <c:pt idx="4">
                  <c:v>4165.1399999999994</c:v>
                </c:pt>
                <c:pt idx="5">
                  <c:v>5032.7599999999993</c:v>
                </c:pt>
                <c:pt idx="6">
                  <c:v>4968.84</c:v>
                </c:pt>
                <c:pt idx="7">
                  <c:v>5710.5</c:v>
                </c:pt>
                <c:pt idx="8">
                  <c:v>7150.58</c:v>
                </c:pt>
                <c:pt idx="9">
                  <c:v>6903.36</c:v>
                </c:pt>
                <c:pt idx="10">
                  <c:v>7424.12</c:v>
                </c:pt>
                <c:pt idx="11">
                  <c:v>7478.6399999999994</c:v>
                </c:pt>
                <c:pt idx="12">
                  <c:v>7869.6799999999994</c:v>
                </c:pt>
                <c:pt idx="13">
                  <c:v>8061.44</c:v>
                </c:pt>
                <c:pt idx="14">
                  <c:v>7371.48</c:v>
                </c:pt>
                <c:pt idx="15">
                  <c:v>7459.8399999999992</c:v>
                </c:pt>
                <c:pt idx="16">
                  <c:v>8431.7999999999993</c:v>
                </c:pt>
                <c:pt idx="17">
                  <c:v>8616.98</c:v>
                </c:pt>
                <c:pt idx="18">
                  <c:v>7529.4</c:v>
                </c:pt>
                <c:pt idx="19">
                  <c:v>7332</c:v>
                </c:pt>
                <c:pt idx="20">
                  <c:v>7615.8799999999992</c:v>
                </c:pt>
                <c:pt idx="21">
                  <c:v>7615.8799999999992</c:v>
                </c:pt>
                <c:pt idx="22">
                  <c:v>7098.8799999999992</c:v>
                </c:pt>
                <c:pt idx="23">
                  <c:v>6314.92</c:v>
                </c:pt>
                <c:pt idx="24">
                  <c:v>7012.4</c:v>
                </c:pt>
                <c:pt idx="25">
                  <c:v>6501.04</c:v>
                </c:pt>
                <c:pt idx="26">
                  <c:v>7270.9</c:v>
                </c:pt>
                <c:pt idx="27">
                  <c:v>7287.82</c:v>
                </c:pt>
                <c:pt idx="28">
                  <c:v>7406.2599999999993</c:v>
                </c:pt>
                <c:pt idx="29">
                  <c:v>7789.78</c:v>
                </c:pt>
              </c:numCache>
            </c:numRef>
          </c:val>
          <c:extLst>
            <c:ext xmlns:c16="http://schemas.microsoft.com/office/drawing/2014/chart" uri="{C3380CC4-5D6E-409C-BE32-E72D297353CC}">
              <c16:uniqueId val="{00000000-FDC7-4ECE-B1E3-E35FB4D55D1D}"/>
            </c:ext>
          </c:extLst>
        </c:ser>
        <c:ser>
          <c:idx val="4"/>
          <c:order val="1"/>
          <c:tx>
            <c:strRef>
              <c:f>'Figure 10'!$A$12</c:f>
              <c:strCache>
                <c:ptCount val="1"/>
                <c:pt idx="0">
                  <c:v>Inflexible BMUs (eg CHP)</c:v>
                </c:pt>
              </c:strCache>
            </c:strRef>
          </c:tx>
          <c:spPr>
            <a:solidFill>
              <a:schemeClr val="accent6"/>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10'!$B$12:$AF$12</c15:sqref>
                  </c15:fullRef>
                </c:ext>
              </c:extLst>
              <c:f>'Figure 10'!$B$12:$AE$12</c:f>
              <c:numCache>
                <c:formatCode>0</c:formatCode>
                <c:ptCount val="30"/>
                <c:pt idx="0">
                  <c:v>199.66421</c:v>
                </c:pt>
                <c:pt idx="1">
                  <c:v>263.82730500000002</c:v>
                </c:pt>
                <c:pt idx="2">
                  <c:v>253.235975</c:v>
                </c:pt>
                <c:pt idx="3">
                  <c:v>279.98356999999999</c:v>
                </c:pt>
                <c:pt idx="4">
                  <c:v>99.033860000000004</c:v>
                </c:pt>
                <c:pt idx="5">
                  <c:v>154.680915</c:v>
                </c:pt>
                <c:pt idx="6">
                  <c:v>239.717795</c:v>
                </c:pt>
                <c:pt idx="7">
                  <c:v>300.85981500000003</c:v>
                </c:pt>
                <c:pt idx="8">
                  <c:v>339.83550000000002</c:v>
                </c:pt>
                <c:pt idx="9">
                  <c:v>356.1789</c:v>
                </c:pt>
                <c:pt idx="10">
                  <c:v>346.56960500000002</c:v>
                </c:pt>
                <c:pt idx="11">
                  <c:v>344.46346499999999</c:v>
                </c:pt>
                <c:pt idx="12">
                  <c:v>343.29928000000001</c:v>
                </c:pt>
                <c:pt idx="13">
                  <c:v>345.59584999999998</c:v>
                </c:pt>
                <c:pt idx="14">
                  <c:v>7.5</c:v>
                </c:pt>
                <c:pt idx="15">
                  <c:v>7.5</c:v>
                </c:pt>
                <c:pt idx="16">
                  <c:v>327.5</c:v>
                </c:pt>
                <c:pt idx="17">
                  <c:v>327.5</c:v>
                </c:pt>
                <c:pt idx="18">
                  <c:v>327.5</c:v>
                </c:pt>
                <c:pt idx="19">
                  <c:v>327.5</c:v>
                </c:pt>
                <c:pt idx="20">
                  <c:v>327.5</c:v>
                </c:pt>
                <c:pt idx="21">
                  <c:v>327.5</c:v>
                </c:pt>
                <c:pt idx="22">
                  <c:v>327.5</c:v>
                </c:pt>
                <c:pt idx="23">
                  <c:v>327.5</c:v>
                </c:pt>
                <c:pt idx="24">
                  <c:v>327.5</c:v>
                </c:pt>
                <c:pt idx="25">
                  <c:v>162.5</c:v>
                </c:pt>
                <c:pt idx="26">
                  <c:v>327.5</c:v>
                </c:pt>
                <c:pt idx="27">
                  <c:v>327.5</c:v>
                </c:pt>
                <c:pt idx="28">
                  <c:v>327.5</c:v>
                </c:pt>
                <c:pt idx="29">
                  <c:v>327.5</c:v>
                </c:pt>
              </c:numCache>
            </c:numRef>
          </c:val>
          <c:extLst>
            <c:ext xmlns:c16="http://schemas.microsoft.com/office/drawing/2014/chart" uri="{C3380CC4-5D6E-409C-BE32-E72D297353CC}">
              <c16:uniqueId val="{00000001-FDC7-4ECE-B1E3-E35FB4D55D1D}"/>
            </c:ext>
          </c:extLst>
        </c:ser>
        <c:ser>
          <c:idx val="3"/>
          <c:order val="2"/>
          <c:tx>
            <c:strRef>
              <c:f>'Figure 10'!$A$11</c:f>
              <c:strCache>
                <c:ptCount val="1"/>
                <c:pt idx="0">
                  <c:v>Inflexible hydro</c:v>
                </c:pt>
              </c:strCache>
            </c:strRef>
          </c:tx>
          <c:spPr>
            <a:solidFill>
              <a:schemeClr val="tx2"/>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10'!$B$11:$AF$11</c15:sqref>
                  </c15:fullRef>
                </c:ext>
              </c:extLst>
              <c:f>'Figure 10'!$B$11:$AE$11</c:f>
              <c:numCache>
                <c:formatCode>0</c:formatCode>
                <c:ptCount val="30"/>
                <c:pt idx="0">
                  <c:v>99.5</c:v>
                </c:pt>
                <c:pt idx="1">
                  <c:v>99.5</c:v>
                </c:pt>
                <c:pt idx="2">
                  <c:v>99.5</c:v>
                </c:pt>
                <c:pt idx="3">
                  <c:v>99.5</c:v>
                </c:pt>
                <c:pt idx="4">
                  <c:v>99.5</c:v>
                </c:pt>
                <c:pt idx="5">
                  <c:v>99.5</c:v>
                </c:pt>
                <c:pt idx="6">
                  <c:v>99.5</c:v>
                </c:pt>
                <c:pt idx="7">
                  <c:v>99.5</c:v>
                </c:pt>
                <c:pt idx="8">
                  <c:v>99.5</c:v>
                </c:pt>
                <c:pt idx="9">
                  <c:v>99.5</c:v>
                </c:pt>
                <c:pt idx="10">
                  <c:v>99.5</c:v>
                </c:pt>
                <c:pt idx="11">
                  <c:v>99.5</c:v>
                </c:pt>
                <c:pt idx="12">
                  <c:v>99.5</c:v>
                </c:pt>
                <c:pt idx="13">
                  <c:v>99.5</c:v>
                </c:pt>
                <c:pt idx="14">
                  <c:v>99.5</c:v>
                </c:pt>
                <c:pt idx="15">
                  <c:v>99.5</c:v>
                </c:pt>
                <c:pt idx="16">
                  <c:v>99.5</c:v>
                </c:pt>
                <c:pt idx="17">
                  <c:v>99.5</c:v>
                </c:pt>
                <c:pt idx="18">
                  <c:v>99.5</c:v>
                </c:pt>
                <c:pt idx="19">
                  <c:v>99.5</c:v>
                </c:pt>
                <c:pt idx="20">
                  <c:v>99.5</c:v>
                </c:pt>
                <c:pt idx="21">
                  <c:v>99.5</c:v>
                </c:pt>
                <c:pt idx="22">
                  <c:v>99.5</c:v>
                </c:pt>
                <c:pt idx="23">
                  <c:v>99.5</c:v>
                </c:pt>
                <c:pt idx="24">
                  <c:v>99.5</c:v>
                </c:pt>
                <c:pt idx="25">
                  <c:v>99.5</c:v>
                </c:pt>
                <c:pt idx="26">
                  <c:v>99.5</c:v>
                </c:pt>
                <c:pt idx="27">
                  <c:v>99.5</c:v>
                </c:pt>
                <c:pt idx="28">
                  <c:v>99.5</c:v>
                </c:pt>
                <c:pt idx="29">
                  <c:v>99.5</c:v>
                </c:pt>
              </c:numCache>
            </c:numRef>
          </c:val>
          <c:extLst>
            <c:ext xmlns:c16="http://schemas.microsoft.com/office/drawing/2014/chart" uri="{C3380CC4-5D6E-409C-BE32-E72D297353CC}">
              <c16:uniqueId val="{00000002-FDC7-4ECE-B1E3-E35FB4D55D1D}"/>
            </c:ext>
          </c:extLst>
        </c:ser>
        <c:ser>
          <c:idx val="0"/>
          <c:order val="3"/>
          <c:tx>
            <c:strRef>
              <c:f>'Figure 10'!$A$8</c:f>
              <c:strCache>
                <c:ptCount val="1"/>
                <c:pt idx="0">
                  <c:v>Plant total providing requlating reserve</c:v>
                </c:pt>
              </c:strCache>
            </c:strRef>
          </c:tx>
          <c:spPr>
            <a:solidFill>
              <a:schemeClr val="accent5"/>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10'!$B$8:$AF$8</c15:sqref>
                  </c15:fullRef>
                </c:ext>
              </c:extLst>
              <c:f>'Figure 10'!$B$8:$AE$8</c:f>
              <c:numCache>
                <c:formatCode>0</c:formatCode>
                <c:ptCount val="30"/>
                <c:pt idx="0">
                  <c:v>2400</c:v>
                </c:pt>
                <c:pt idx="1">
                  <c:v>2400</c:v>
                </c:pt>
                <c:pt idx="2">
                  <c:v>2400</c:v>
                </c:pt>
                <c:pt idx="3">
                  <c:v>2400</c:v>
                </c:pt>
                <c:pt idx="4">
                  <c:v>2400</c:v>
                </c:pt>
                <c:pt idx="5">
                  <c:v>2400</c:v>
                </c:pt>
                <c:pt idx="6">
                  <c:v>2400</c:v>
                </c:pt>
                <c:pt idx="7">
                  <c:v>2400</c:v>
                </c:pt>
                <c:pt idx="8">
                  <c:v>2400</c:v>
                </c:pt>
                <c:pt idx="9">
                  <c:v>2400</c:v>
                </c:pt>
                <c:pt idx="10">
                  <c:v>2400</c:v>
                </c:pt>
                <c:pt idx="11">
                  <c:v>2400</c:v>
                </c:pt>
                <c:pt idx="12">
                  <c:v>2400</c:v>
                </c:pt>
                <c:pt idx="13">
                  <c:v>2400</c:v>
                </c:pt>
                <c:pt idx="14">
                  <c:v>2400</c:v>
                </c:pt>
                <c:pt idx="15">
                  <c:v>2400</c:v>
                </c:pt>
                <c:pt idx="16">
                  <c:v>2400</c:v>
                </c:pt>
                <c:pt idx="17">
                  <c:v>2400</c:v>
                </c:pt>
                <c:pt idx="18">
                  <c:v>2400</c:v>
                </c:pt>
                <c:pt idx="19">
                  <c:v>2400</c:v>
                </c:pt>
                <c:pt idx="20">
                  <c:v>2400</c:v>
                </c:pt>
                <c:pt idx="21">
                  <c:v>2400</c:v>
                </c:pt>
                <c:pt idx="22">
                  <c:v>2400</c:v>
                </c:pt>
                <c:pt idx="23">
                  <c:v>2400</c:v>
                </c:pt>
                <c:pt idx="24">
                  <c:v>2400</c:v>
                </c:pt>
                <c:pt idx="25">
                  <c:v>2400</c:v>
                </c:pt>
                <c:pt idx="26">
                  <c:v>2400</c:v>
                </c:pt>
                <c:pt idx="27">
                  <c:v>2400</c:v>
                </c:pt>
                <c:pt idx="28">
                  <c:v>2400</c:v>
                </c:pt>
                <c:pt idx="29">
                  <c:v>2400</c:v>
                </c:pt>
              </c:numCache>
            </c:numRef>
          </c:val>
          <c:extLst>
            <c:ext xmlns:c16="http://schemas.microsoft.com/office/drawing/2014/chart" uri="{C3380CC4-5D6E-409C-BE32-E72D297353CC}">
              <c16:uniqueId val="{00000004-FDC7-4ECE-B1E3-E35FB4D55D1D}"/>
            </c:ext>
          </c:extLst>
        </c:ser>
        <c:ser>
          <c:idx val="6"/>
          <c:order val="4"/>
          <c:tx>
            <c:strRef>
              <c:f>'Figure 10'!$A$14</c:f>
              <c:strCache>
                <c:ptCount val="1"/>
                <c:pt idx="0">
                  <c:v>Plant providing voltage support</c:v>
                </c:pt>
              </c:strCache>
            </c:strRef>
          </c:tx>
          <c:spPr>
            <a:solidFill>
              <a:schemeClr val="accent3"/>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10'!$B$14:$AF$14</c15:sqref>
                  </c15:fullRef>
                </c:ext>
              </c:extLst>
              <c:f>'Figure 10'!$B$14:$AE$14</c:f>
              <c:numCache>
                <c:formatCode>0</c:formatCode>
                <c:ptCount val="30"/>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pt idx="19">
                  <c:v>2000</c:v>
                </c:pt>
                <c:pt idx="20">
                  <c:v>2000</c:v>
                </c:pt>
                <c:pt idx="21">
                  <c:v>2000</c:v>
                </c:pt>
                <c:pt idx="22">
                  <c:v>2000</c:v>
                </c:pt>
                <c:pt idx="23">
                  <c:v>2000</c:v>
                </c:pt>
                <c:pt idx="24">
                  <c:v>2000</c:v>
                </c:pt>
                <c:pt idx="25">
                  <c:v>2000</c:v>
                </c:pt>
                <c:pt idx="26">
                  <c:v>2000</c:v>
                </c:pt>
                <c:pt idx="27">
                  <c:v>2000</c:v>
                </c:pt>
                <c:pt idx="28">
                  <c:v>2000</c:v>
                </c:pt>
                <c:pt idx="29">
                  <c:v>3000</c:v>
                </c:pt>
              </c:numCache>
            </c:numRef>
          </c:val>
          <c:extLst>
            <c:ext xmlns:c16="http://schemas.microsoft.com/office/drawing/2014/chart" uri="{C3380CC4-5D6E-409C-BE32-E72D297353CC}">
              <c16:uniqueId val="{00000005-FDC7-4ECE-B1E3-E35FB4D55D1D}"/>
            </c:ext>
          </c:extLst>
        </c:ser>
        <c:ser>
          <c:idx val="2"/>
          <c:order val="5"/>
          <c:tx>
            <c:strRef>
              <c:f>'Figure 10'!$A$10</c:f>
              <c:strCache>
                <c:ptCount val="1"/>
                <c:pt idx="0">
                  <c:v>Inflexible wind </c:v>
                </c:pt>
              </c:strCache>
            </c:strRef>
          </c:tx>
          <c:spPr>
            <a:solidFill>
              <a:schemeClr val="accent4">
                <a:lumMod val="75000"/>
              </a:schemeClr>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10'!$B$10:$AF$10</c15:sqref>
                  </c15:fullRef>
                </c:ext>
              </c:extLst>
              <c:f>'Figure 10'!$B$10:$AE$10</c:f>
              <c:numCache>
                <c:formatCode>0</c:formatCode>
                <c:ptCount val="30"/>
                <c:pt idx="0">
                  <c:v>2436.6078000000007</c:v>
                </c:pt>
                <c:pt idx="1">
                  <c:v>2436.6078000000007</c:v>
                </c:pt>
                <c:pt idx="2">
                  <c:v>2436.6078000000007</c:v>
                </c:pt>
                <c:pt idx="3">
                  <c:v>2436.6078000000007</c:v>
                </c:pt>
                <c:pt idx="4">
                  <c:v>2436.6078000000007</c:v>
                </c:pt>
                <c:pt idx="5">
                  <c:v>2436.6078000000007</c:v>
                </c:pt>
                <c:pt idx="6">
                  <c:v>2436.6078000000007</c:v>
                </c:pt>
                <c:pt idx="7">
                  <c:v>2436.6078000000007</c:v>
                </c:pt>
                <c:pt idx="8">
                  <c:v>2436.6078000000007</c:v>
                </c:pt>
                <c:pt idx="9">
                  <c:v>2436.6078000000007</c:v>
                </c:pt>
                <c:pt idx="10">
                  <c:v>2436.6078000000007</c:v>
                </c:pt>
                <c:pt idx="11">
                  <c:v>2436.6078000000007</c:v>
                </c:pt>
                <c:pt idx="12">
                  <c:v>2436.6078000000007</c:v>
                </c:pt>
                <c:pt idx="13">
                  <c:v>2436.6078000000007</c:v>
                </c:pt>
                <c:pt idx="14">
                  <c:v>2436.6078000000007</c:v>
                </c:pt>
                <c:pt idx="15">
                  <c:v>2436.6078000000007</c:v>
                </c:pt>
                <c:pt idx="16">
                  <c:v>2436.6078000000007</c:v>
                </c:pt>
                <c:pt idx="17">
                  <c:v>2436.6078000000007</c:v>
                </c:pt>
                <c:pt idx="18">
                  <c:v>2436.6078000000007</c:v>
                </c:pt>
                <c:pt idx="19">
                  <c:v>2436.6078000000007</c:v>
                </c:pt>
                <c:pt idx="20">
                  <c:v>2436.6078000000007</c:v>
                </c:pt>
                <c:pt idx="21">
                  <c:v>2436.6078000000007</c:v>
                </c:pt>
                <c:pt idx="22">
                  <c:v>2436.6078000000007</c:v>
                </c:pt>
                <c:pt idx="23">
                  <c:v>2436.6078000000007</c:v>
                </c:pt>
                <c:pt idx="24">
                  <c:v>2436.6078000000007</c:v>
                </c:pt>
                <c:pt idx="25">
                  <c:v>2436.6078000000007</c:v>
                </c:pt>
                <c:pt idx="26">
                  <c:v>2436.6078000000007</c:v>
                </c:pt>
                <c:pt idx="27">
                  <c:v>2436.6078000000007</c:v>
                </c:pt>
                <c:pt idx="28">
                  <c:v>2436.6078000000007</c:v>
                </c:pt>
                <c:pt idx="29">
                  <c:v>2436.6078000000007</c:v>
                </c:pt>
              </c:numCache>
            </c:numRef>
          </c:val>
          <c:extLst>
            <c:ext xmlns:c16="http://schemas.microsoft.com/office/drawing/2014/chart" uri="{C3380CC4-5D6E-409C-BE32-E72D297353CC}">
              <c16:uniqueId val="{00000006-FDC7-4ECE-B1E3-E35FB4D55D1D}"/>
            </c:ext>
          </c:extLst>
        </c:ser>
        <c:ser>
          <c:idx val="5"/>
          <c:order val="6"/>
          <c:tx>
            <c:strRef>
              <c:f>'Figure 10'!$A$13</c:f>
              <c:strCache>
                <c:ptCount val="1"/>
                <c:pt idx="0">
                  <c:v>I/C imports after trades</c:v>
                </c:pt>
              </c:strCache>
            </c:strRef>
          </c:tx>
          <c:spPr>
            <a:solidFill>
              <a:schemeClr val="accent1"/>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10'!$B$13:$AF$13</c15:sqref>
                  </c15:fullRef>
                </c:ext>
              </c:extLst>
              <c:f>'Figure 10'!$B$13:$AE$13</c:f>
              <c:numCache>
                <c:formatCode>0</c:formatCode>
                <c:ptCount val="30"/>
                <c:pt idx="0">
                  <c:v>3000</c:v>
                </c:pt>
                <c:pt idx="1">
                  <c:v>3000</c:v>
                </c:pt>
                <c:pt idx="2">
                  <c:v>3000</c:v>
                </c:pt>
                <c:pt idx="3">
                  <c:v>3000</c:v>
                </c:pt>
                <c:pt idx="4">
                  <c:v>3000</c:v>
                </c:pt>
                <c:pt idx="5">
                  <c:v>3000</c:v>
                </c:pt>
                <c:pt idx="6">
                  <c:v>3000</c:v>
                </c:pt>
                <c:pt idx="7">
                  <c:v>3000</c:v>
                </c:pt>
                <c:pt idx="8">
                  <c:v>3000</c:v>
                </c:pt>
                <c:pt idx="9">
                  <c:v>3000</c:v>
                </c:pt>
                <c:pt idx="10">
                  <c:v>3000</c:v>
                </c:pt>
                <c:pt idx="11">
                  <c:v>3000</c:v>
                </c:pt>
                <c:pt idx="12">
                  <c:v>3000</c:v>
                </c:pt>
                <c:pt idx="13">
                  <c:v>3000</c:v>
                </c:pt>
                <c:pt idx="14">
                  <c:v>3000</c:v>
                </c:pt>
                <c:pt idx="15">
                  <c:v>3000</c:v>
                </c:pt>
                <c:pt idx="16">
                  <c:v>3000</c:v>
                </c:pt>
                <c:pt idx="17">
                  <c:v>3000</c:v>
                </c:pt>
                <c:pt idx="18">
                  <c:v>3000</c:v>
                </c:pt>
                <c:pt idx="19">
                  <c:v>3000</c:v>
                </c:pt>
                <c:pt idx="20">
                  <c:v>3000</c:v>
                </c:pt>
                <c:pt idx="21">
                  <c:v>3000</c:v>
                </c:pt>
                <c:pt idx="22">
                  <c:v>3000</c:v>
                </c:pt>
                <c:pt idx="23">
                  <c:v>3000</c:v>
                </c:pt>
                <c:pt idx="24">
                  <c:v>3000</c:v>
                </c:pt>
                <c:pt idx="25">
                  <c:v>3000</c:v>
                </c:pt>
                <c:pt idx="26">
                  <c:v>3000</c:v>
                </c:pt>
                <c:pt idx="27">
                  <c:v>3000</c:v>
                </c:pt>
                <c:pt idx="28">
                  <c:v>3000</c:v>
                </c:pt>
                <c:pt idx="29">
                  <c:v>3000</c:v>
                </c:pt>
              </c:numCache>
            </c:numRef>
          </c:val>
          <c:extLst>
            <c:ext xmlns:c16="http://schemas.microsoft.com/office/drawing/2014/chart" uri="{C3380CC4-5D6E-409C-BE32-E72D297353CC}">
              <c16:uniqueId val="{00000003-FDC7-4ECE-B1E3-E35FB4D55D1D}"/>
            </c:ext>
          </c:extLst>
        </c:ser>
        <c:ser>
          <c:idx val="9"/>
          <c:order val="8"/>
          <c:tx>
            <c:strRef>
              <c:f>'Figure 10'!$A$15</c:f>
              <c:strCache>
                <c:ptCount val="1"/>
                <c:pt idx="0">
                  <c:v>Flexible wind</c:v>
                </c:pt>
              </c:strCache>
            </c:strRef>
          </c:tx>
          <c:spPr>
            <a:solidFill>
              <a:schemeClr val="accent4"/>
            </a:solidFill>
            <a:ln>
              <a:noFill/>
            </a:ln>
            <a:effectLst/>
          </c:spPr>
          <c:invertIfNegative val="0"/>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10'!$B$15:$AF$15</c15:sqref>
                  </c15:fullRef>
                </c:ext>
              </c:extLst>
              <c:f>'Figure 10'!$B$15:$AE$15</c:f>
              <c:numCache>
                <c:formatCode>0</c:formatCode>
                <c:ptCount val="30"/>
                <c:pt idx="0">
                  <c:v>4438.0149000000001</c:v>
                </c:pt>
                <c:pt idx="1">
                  <c:v>4438.0149000000001</c:v>
                </c:pt>
                <c:pt idx="2">
                  <c:v>4438.0149000000001</c:v>
                </c:pt>
                <c:pt idx="3">
                  <c:v>4438.0149000000001</c:v>
                </c:pt>
                <c:pt idx="4">
                  <c:v>4438.0149000000001</c:v>
                </c:pt>
                <c:pt idx="5">
                  <c:v>4438.0149000000001</c:v>
                </c:pt>
                <c:pt idx="6">
                  <c:v>4438.0149000000001</c:v>
                </c:pt>
                <c:pt idx="7">
                  <c:v>4438.0149000000001</c:v>
                </c:pt>
                <c:pt idx="8">
                  <c:v>4438.0149000000001</c:v>
                </c:pt>
                <c:pt idx="9">
                  <c:v>4438.0149000000001</c:v>
                </c:pt>
                <c:pt idx="10">
                  <c:v>4438.0149000000001</c:v>
                </c:pt>
                <c:pt idx="11">
                  <c:v>4438.0149000000001</c:v>
                </c:pt>
                <c:pt idx="12">
                  <c:v>4438.0149000000001</c:v>
                </c:pt>
                <c:pt idx="13">
                  <c:v>4438.0149000000001</c:v>
                </c:pt>
                <c:pt idx="14">
                  <c:v>4438.0149000000001</c:v>
                </c:pt>
                <c:pt idx="15">
                  <c:v>4438.0149000000001</c:v>
                </c:pt>
                <c:pt idx="16">
                  <c:v>4438.0149000000001</c:v>
                </c:pt>
                <c:pt idx="17">
                  <c:v>4438.0149000000001</c:v>
                </c:pt>
                <c:pt idx="18">
                  <c:v>4438.0149000000001</c:v>
                </c:pt>
                <c:pt idx="19">
                  <c:v>4438.0149000000001</c:v>
                </c:pt>
                <c:pt idx="20">
                  <c:v>4438.0149000000001</c:v>
                </c:pt>
                <c:pt idx="21">
                  <c:v>4438.0149000000001</c:v>
                </c:pt>
                <c:pt idx="22">
                  <c:v>4438.0149000000001</c:v>
                </c:pt>
                <c:pt idx="23">
                  <c:v>4438.0149000000001</c:v>
                </c:pt>
                <c:pt idx="24">
                  <c:v>4438.0149000000001</c:v>
                </c:pt>
                <c:pt idx="25">
                  <c:v>4438.0149000000001</c:v>
                </c:pt>
                <c:pt idx="26">
                  <c:v>4438.0149000000001</c:v>
                </c:pt>
                <c:pt idx="27">
                  <c:v>4438.0149000000001</c:v>
                </c:pt>
                <c:pt idx="28">
                  <c:v>4438.0149000000001</c:v>
                </c:pt>
                <c:pt idx="29">
                  <c:v>4438.0149000000001</c:v>
                </c:pt>
              </c:numCache>
            </c:numRef>
          </c:val>
          <c:extLst>
            <c:ext xmlns:c16="http://schemas.microsoft.com/office/drawing/2014/chart" uri="{C3380CC4-5D6E-409C-BE32-E72D297353CC}">
              <c16:uniqueId val="{00000007-FDC7-4ECE-B1E3-E35FB4D55D1D}"/>
            </c:ext>
          </c:extLst>
        </c:ser>
        <c:dLbls>
          <c:showLegendKey val="0"/>
          <c:showVal val="0"/>
          <c:showCatName val="0"/>
          <c:showSerName val="0"/>
          <c:showPercent val="0"/>
          <c:showBubbleSize val="0"/>
        </c:dLbls>
        <c:gapWidth val="150"/>
        <c:overlap val="100"/>
        <c:axId val="50978176"/>
        <c:axId val="50980352"/>
      </c:barChart>
      <c:lineChart>
        <c:grouping val="standard"/>
        <c:varyColors val="0"/>
        <c:ser>
          <c:idx val="7"/>
          <c:order val="7"/>
          <c:tx>
            <c:strRef>
              <c:f>'Figure 10'!$A$6</c:f>
              <c:strCache>
                <c:ptCount val="1"/>
                <c:pt idx="0">
                  <c:v>Minimum demand</c:v>
                </c:pt>
              </c:strCache>
            </c:strRef>
          </c:tx>
          <c:spPr>
            <a:ln w="28575" cap="rnd" cmpd="sng" algn="ctr">
              <a:solidFill>
                <a:sysClr val="windowText" lastClr="000000"/>
              </a:solidFill>
              <a:prstDash val="solid"/>
              <a:round/>
            </a:ln>
            <a:effectLst/>
          </c:spPr>
          <c:marker>
            <c:symbol val="none"/>
          </c:marker>
          <c:cat>
            <c:strRef>
              <c:extLst>
                <c:ext xmlns:c15="http://schemas.microsoft.com/office/drawing/2012/chart" uri="{02D57815-91ED-43cb-92C2-25804820EDAC}">
                  <c15:fullRef>
                    <c15:sqref>'Figure 10'!$B$5:$AF$5</c15:sqref>
                  </c15:fullRef>
                </c:ext>
              </c:extLst>
              <c:f>'Figure 10'!$B$5:$AE$5</c:f>
              <c:strCache>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strCache>
            </c:strRef>
          </c:cat>
          <c:val>
            <c:numRef>
              <c:extLst>
                <c:ext xmlns:c15="http://schemas.microsoft.com/office/drawing/2012/chart" uri="{02D57815-91ED-43cb-92C2-25804820EDAC}">
                  <c15:fullRef>
                    <c15:sqref>'Figure 10'!$B$6:$AF$6</c15:sqref>
                  </c15:fullRef>
                </c:ext>
              </c:extLst>
              <c:f>'Figure 10'!$B$6:$AE$6</c:f>
              <c:numCache>
                <c:formatCode>0</c:formatCode>
                <c:ptCount val="30"/>
                <c:pt idx="0">
                  <c:v>20206</c:v>
                </c:pt>
                <c:pt idx="1">
                  <c:v>19813</c:v>
                </c:pt>
                <c:pt idx="2">
                  <c:v>18712</c:v>
                </c:pt>
                <c:pt idx="3">
                  <c:v>18467</c:v>
                </c:pt>
                <c:pt idx="4">
                  <c:v>18224</c:v>
                </c:pt>
                <c:pt idx="5">
                  <c:v>17854</c:v>
                </c:pt>
                <c:pt idx="6">
                  <c:v>17347</c:v>
                </c:pt>
                <c:pt idx="7">
                  <c:v>16945</c:v>
                </c:pt>
                <c:pt idx="8">
                  <c:v>17173</c:v>
                </c:pt>
                <c:pt idx="9">
                  <c:v>16976</c:v>
                </c:pt>
                <c:pt idx="10">
                  <c:v>16795</c:v>
                </c:pt>
                <c:pt idx="11">
                  <c:v>16727</c:v>
                </c:pt>
                <c:pt idx="12">
                  <c:v>16586</c:v>
                </c:pt>
                <c:pt idx="13">
                  <c:v>16663</c:v>
                </c:pt>
                <c:pt idx="14">
                  <c:v>16672</c:v>
                </c:pt>
                <c:pt idx="15">
                  <c:v>16662</c:v>
                </c:pt>
                <c:pt idx="16">
                  <c:v>16689</c:v>
                </c:pt>
                <c:pt idx="17">
                  <c:v>16668</c:v>
                </c:pt>
                <c:pt idx="18">
                  <c:v>16712</c:v>
                </c:pt>
                <c:pt idx="19">
                  <c:v>16821</c:v>
                </c:pt>
                <c:pt idx="20">
                  <c:v>16278</c:v>
                </c:pt>
                <c:pt idx="21">
                  <c:v>16899</c:v>
                </c:pt>
                <c:pt idx="22">
                  <c:v>16975</c:v>
                </c:pt>
                <c:pt idx="23">
                  <c:v>17133</c:v>
                </c:pt>
                <c:pt idx="24">
                  <c:v>17370</c:v>
                </c:pt>
                <c:pt idx="25">
                  <c:v>17526</c:v>
                </c:pt>
                <c:pt idx="26">
                  <c:v>17807</c:v>
                </c:pt>
                <c:pt idx="27">
                  <c:v>18326</c:v>
                </c:pt>
                <c:pt idx="28">
                  <c:v>18695</c:v>
                </c:pt>
                <c:pt idx="29">
                  <c:v>19173</c:v>
                </c:pt>
              </c:numCache>
            </c:numRef>
          </c:val>
          <c:smooth val="0"/>
          <c:extLst>
            <c:ext xmlns:c16="http://schemas.microsoft.com/office/drawing/2014/chart" uri="{C3380CC4-5D6E-409C-BE32-E72D297353CC}">
              <c16:uniqueId val="{00000008-FDC7-4ECE-B1E3-E35FB4D55D1D}"/>
            </c:ext>
          </c:extLst>
        </c:ser>
        <c:ser>
          <c:idx val="11"/>
          <c:order val="9"/>
          <c:tx>
            <c:strRef>
              <c:f>'Figure 10'!$A$7</c:f>
              <c:strCache>
                <c:ptCount val="1"/>
                <c:pt idx="0">
                  <c:v>Minimum demand inc. pumping</c:v>
                </c:pt>
              </c:strCache>
            </c:strRef>
          </c:tx>
          <c:spPr>
            <a:ln w="28575" cap="rnd" cmpd="sng" algn="ctr">
              <a:solidFill>
                <a:sysClr val="windowText" lastClr="000000"/>
              </a:solidFill>
              <a:prstDash val="dash"/>
              <a:round/>
            </a:ln>
            <a:effectLst/>
          </c:spPr>
          <c:marker>
            <c:symbol val="none"/>
          </c:marker>
          <c:cat>
            <c:strLit>
              <c:ptCount val="30"/>
              <c:pt idx="0">
                <c:v>5 Apr</c:v>
              </c:pt>
              <c:pt idx="1">
                <c:v>12 Apr</c:v>
              </c:pt>
              <c:pt idx="2">
                <c:v>19 Apr</c:v>
              </c:pt>
              <c:pt idx="3">
                <c:v>26 Apr</c:v>
              </c:pt>
              <c:pt idx="4">
                <c:v>03 May</c:v>
              </c:pt>
              <c:pt idx="5">
                <c:v>10 May</c:v>
              </c:pt>
              <c:pt idx="6">
                <c:v>17 May</c:v>
              </c:pt>
              <c:pt idx="7">
                <c:v>24 May</c:v>
              </c:pt>
              <c:pt idx="8">
                <c:v>31 May</c:v>
              </c:pt>
              <c:pt idx="9">
                <c:v>07 Jun</c:v>
              </c:pt>
              <c:pt idx="10">
                <c:v>14 Jun</c:v>
              </c:pt>
              <c:pt idx="11">
                <c:v>21 Jun</c:v>
              </c:pt>
              <c:pt idx="12">
                <c:v>28 Jun</c:v>
              </c:pt>
              <c:pt idx="13">
                <c:v>05 Jul</c:v>
              </c:pt>
              <c:pt idx="14">
                <c:v>12 Jul</c:v>
              </c:pt>
              <c:pt idx="15">
                <c:v>19 Jul</c:v>
              </c:pt>
              <c:pt idx="16">
                <c:v>26 Jul</c:v>
              </c:pt>
              <c:pt idx="17">
                <c:v>02 Aug</c:v>
              </c:pt>
              <c:pt idx="18">
                <c:v>09 Aug</c:v>
              </c:pt>
              <c:pt idx="19">
                <c:v>16 Aug</c:v>
              </c:pt>
              <c:pt idx="20">
                <c:v>23 Aug</c:v>
              </c:pt>
              <c:pt idx="21">
                <c:v>30 Aug</c:v>
              </c:pt>
              <c:pt idx="22">
                <c:v>06 Sep</c:v>
              </c:pt>
              <c:pt idx="23">
                <c:v>13 Sep</c:v>
              </c:pt>
              <c:pt idx="24">
                <c:v>20 Sep</c:v>
              </c:pt>
              <c:pt idx="25">
                <c:v>27 Sep</c:v>
              </c:pt>
              <c:pt idx="26">
                <c:v>04 Oct</c:v>
              </c:pt>
              <c:pt idx="27">
                <c:v>11 Oct</c:v>
              </c:pt>
              <c:pt idx="28">
                <c:v>18 Oct</c:v>
              </c:pt>
              <c:pt idx="29">
                <c:v>25 Oct</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'Figure 10'!$B$7:$AF$7</c15:sqref>
                  </c15:fullRef>
                </c:ext>
              </c:extLst>
              <c:f>'Figure 10'!$B$7:$AE$7</c:f>
              <c:numCache>
                <c:formatCode>0</c:formatCode>
                <c:ptCount val="30"/>
                <c:pt idx="0">
                  <c:v>21906</c:v>
                </c:pt>
                <c:pt idx="1">
                  <c:v>21513</c:v>
                </c:pt>
                <c:pt idx="2">
                  <c:v>20412</c:v>
                </c:pt>
                <c:pt idx="3">
                  <c:v>20167</c:v>
                </c:pt>
                <c:pt idx="4">
                  <c:v>19924</c:v>
                </c:pt>
                <c:pt idx="5">
                  <c:v>19554</c:v>
                </c:pt>
                <c:pt idx="6">
                  <c:v>19047</c:v>
                </c:pt>
                <c:pt idx="7">
                  <c:v>18645</c:v>
                </c:pt>
                <c:pt idx="8">
                  <c:v>18873</c:v>
                </c:pt>
                <c:pt idx="9">
                  <c:v>18676</c:v>
                </c:pt>
                <c:pt idx="10">
                  <c:v>18495</c:v>
                </c:pt>
                <c:pt idx="11">
                  <c:v>18427</c:v>
                </c:pt>
                <c:pt idx="12">
                  <c:v>18286</c:v>
                </c:pt>
                <c:pt idx="13">
                  <c:v>18363</c:v>
                </c:pt>
                <c:pt idx="14">
                  <c:v>18372</c:v>
                </c:pt>
                <c:pt idx="15">
                  <c:v>18362</c:v>
                </c:pt>
                <c:pt idx="16">
                  <c:v>18389</c:v>
                </c:pt>
                <c:pt idx="17">
                  <c:v>18368</c:v>
                </c:pt>
                <c:pt idx="18">
                  <c:v>18412</c:v>
                </c:pt>
                <c:pt idx="19">
                  <c:v>18521</c:v>
                </c:pt>
                <c:pt idx="20">
                  <c:v>17978</c:v>
                </c:pt>
                <c:pt idx="21">
                  <c:v>18599</c:v>
                </c:pt>
                <c:pt idx="22">
                  <c:v>18675</c:v>
                </c:pt>
                <c:pt idx="23">
                  <c:v>18833</c:v>
                </c:pt>
                <c:pt idx="24">
                  <c:v>19070</c:v>
                </c:pt>
                <c:pt idx="25">
                  <c:v>19226</c:v>
                </c:pt>
                <c:pt idx="26">
                  <c:v>19507</c:v>
                </c:pt>
                <c:pt idx="27">
                  <c:v>20026</c:v>
                </c:pt>
                <c:pt idx="28">
                  <c:v>20395</c:v>
                </c:pt>
                <c:pt idx="29">
                  <c:v>20873</c:v>
                </c:pt>
              </c:numCache>
            </c:numRef>
          </c:val>
          <c:smooth val="0"/>
          <c:extLst>
            <c:ext xmlns:c16="http://schemas.microsoft.com/office/drawing/2014/chart" uri="{C3380CC4-5D6E-409C-BE32-E72D297353CC}">
              <c16:uniqueId val="{00000001-5A58-4F8F-B3FD-79A4EC24933B}"/>
            </c:ext>
          </c:extLst>
        </c:ser>
        <c:dLbls>
          <c:showLegendKey val="0"/>
          <c:showVal val="0"/>
          <c:showCatName val="0"/>
          <c:showSerName val="0"/>
          <c:showPercent val="0"/>
          <c:showBubbleSize val="0"/>
        </c:dLbls>
        <c:marker val="1"/>
        <c:smooth val="0"/>
        <c:axId val="50978176"/>
        <c:axId val="50980352"/>
      </c:lineChart>
      <c:catAx>
        <c:axId val="5097817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GB"/>
                  <a:t>Date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crossAx val="50980352"/>
        <c:crosses val="autoZero"/>
        <c:auto val="1"/>
        <c:lblAlgn val="ctr"/>
        <c:lblOffset val="100"/>
        <c:noMultiLvlLbl val="1"/>
      </c:catAx>
      <c:valAx>
        <c:axId val="50980352"/>
        <c:scaling>
          <c:orientation val="minMax"/>
        </c:scaling>
        <c:delete val="0"/>
        <c:axPos val="l"/>
        <c:majorGridlines>
          <c:spPr>
            <a:ln w="3175" cap="flat" cmpd="sng" algn="ctr">
              <a:solidFill>
                <a:srgbClr val="808080"/>
              </a:solidFill>
              <a:prstDash val="sys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GB"/>
                  <a:t>GW</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0978176"/>
        <c:crosses val="autoZero"/>
        <c:crossBetween val="between"/>
        <c:majorUnit val="2000"/>
        <c:dispUnits>
          <c:builtInUnit val="thousands"/>
        </c:dispUnits>
      </c:valAx>
      <c:spPr>
        <a:solidFill>
          <a:srgbClr val="FFFFFF"/>
        </a:solidFill>
        <a:ln w="3175">
          <a:solidFill>
            <a:srgbClr val="808080"/>
          </a:solidFill>
          <a:prstDash val="sysDash"/>
        </a:ln>
        <a:effectLst/>
      </c:spPr>
    </c:plotArea>
    <c:legend>
      <c:legendPos val="b"/>
      <c:overlay val="0"/>
      <c:spPr>
        <a:noFill/>
        <a:ln w="25400">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Summer 2021 electricity baseload forward prices</a:t>
            </a:r>
            <a:endParaRPr lang="en-GB" baseline="0"/>
          </a:p>
        </c:rich>
      </c:tx>
      <c:layout>
        <c:manualLayout>
          <c:xMode val="edge"/>
          <c:yMode val="edge"/>
          <c:x val="0.38073220299974725"/>
          <c:y val="1.65972438866973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12'!$B$3</c:f>
              <c:strCache>
                <c:ptCount val="1"/>
                <c:pt idx="0">
                  <c:v>French summer baseload</c:v>
                </c:pt>
              </c:strCache>
            </c:strRef>
          </c:tx>
          <c:spPr>
            <a:ln w="28575" cap="rnd">
              <a:solidFill>
                <a:schemeClr val="accent1"/>
              </a:solidFill>
              <a:round/>
            </a:ln>
            <a:effectLst/>
          </c:spPr>
          <c:marker>
            <c:symbol val="none"/>
          </c:marker>
          <c:cat>
            <c:numRef>
              <c:f>'Figure 12'!$A$4:$A$94</c:f>
              <c:numCache>
                <c:formatCode>dd\ mmm\ yyyy</c:formatCode>
                <c:ptCount val="91"/>
                <c:pt idx="0">
                  <c:v>44279</c:v>
                </c:pt>
                <c:pt idx="1">
                  <c:v>44278</c:v>
                </c:pt>
                <c:pt idx="2">
                  <c:v>44277</c:v>
                </c:pt>
                <c:pt idx="3">
                  <c:v>44274</c:v>
                </c:pt>
                <c:pt idx="4">
                  <c:v>44273</c:v>
                </c:pt>
                <c:pt idx="5">
                  <c:v>44272</c:v>
                </c:pt>
                <c:pt idx="6">
                  <c:v>44271</c:v>
                </c:pt>
                <c:pt idx="7">
                  <c:v>44270</c:v>
                </c:pt>
                <c:pt idx="8">
                  <c:v>44267</c:v>
                </c:pt>
                <c:pt idx="9">
                  <c:v>44266</c:v>
                </c:pt>
                <c:pt idx="10">
                  <c:v>44265</c:v>
                </c:pt>
                <c:pt idx="11">
                  <c:v>44264</c:v>
                </c:pt>
                <c:pt idx="12">
                  <c:v>44263</c:v>
                </c:pt>
                <c:pt idx="13">
                  <c:v>44260</c:v>
                </c:pt>
                <c:pt idx="14">
                  <c:v>44259</c:v>
                </c:pt>
                <c:pt idx="15">
                  <c:v>44258</c:v>
                </c:pt>
                <c:pt idx="16">
                  <c:v>44257</c:v>
                </c:pt>
                <c:pt idx="17">
                  <c:v>44256</c:v>
                </c:pt>
                <c:pt idx="18">
                  <c:v>44253</c:v>
                </c:pt>
                <c:pt idx="19">
                  <c:v>44252</c:v>
                </c:pt>
                <c:pt idx="20">
                  <c:v>44251</c:v>
                </c:pt>
                <c:pt idx="21">
                  <c:v>44250</c:v>
                </c:pt>
                <c:pt idx="22">
                  <c:v>44249</c:v>
                </c:pt>
                <c:pt idx="23">
                  <c:v>44246</c:v>
                </c:pt>
                <c:pt idx="24">
                  <c:v>44245</c:v>
                </c:pt>
                <c:pt idx="25">
                  <c:v>44244</c:v>
                </c:pt>
                <c:pt idx="26">
                  <c:v>44243</c:v>
                </c:pt>
                <c:pt idx="27">
                  <c:v>44242</c:v>
                </c:pt>
                <c:pt idx="28">
                  <c:v>44239</c:v>
                </c:pt>
                <c:pt idx="29">
                  <c:v>44231</c:v>
                </c:pt>
                <c:pt idx="30">
                  <c:v>44230</c:v>
                </c:pt>
                <c:pt idx="31">
                  <c:v>44229</c:v>
                </c:pt>
                <c:pt idx="32">
                  <c:v>44228</c:v>
                </c:pt>
                <c:pt idx="33">
                  <c:v>44225</c:v>
                </c:pt>
                <c:pt idx="34">
                  <c:v>44224</c:v>
                </c:pt>
                <c:pt idx="35">
                  <c:v>44223</c:v>
                </c:pt>
                <c:pt idx="36">
                  <c:v>44222</c:v>
                </c:pt>
                <c:pt idx="37">
                  <c:v>44221</c:v>
                </c:pt>
                <c:pt idx="38">
                  <c:v>44218</c:v>
                </c:pt>
                <c:pt idx="39">
                  <c:v>44217</c:v>
                </c:pt>
                <c:pt idx="40">
                  <c:v>44216</c:v>
                </c:pt>
                <c:pt idx="41">
                  <c:v>44215</c:v>
                </c:pt>
                <c:pt idx="42">
                  <c:v>44214</c:v>
                </c:pt>
                <c:pt idx="43">
                  <c:v>44211</c:v>
                </c:pt>
                <c:pt idx="44">
                  <c:v>44210</c:v>
                </c:pt>
                <c:pt idx="45">
                  <c:v>44209</c:v>
                </c:pt>
                <c:pt idx="46">
                  <c:v>44208</c:v>
                </c:pt>
                <c:pt idx="47">
                  <c:v>44207</c:v>
                </c:pt>
                <c:pt idx="48">
                  <c:v>44204</c:v>
                </c:pt>
                <c:pt idx="49">
                  <c:v>44203</c:v>
                </c:pt>
                <c:pt idx="50">
                  <c:v>44202</c:v>
                </c:pt>
                <c:pt idx="51">
                  <c:v>44201</c:v>
                </c:pt>
                <c:pt idx="52">
                  <c:v>44200</c:v>
                </c:pt>
                <c:pt idx="53">
                  <c:v>44196</c:v>
                </c:pt>
                <c:pt idx="54">
                  <c:v>44195</c:v>
                </c:pt>
                <c:pt idx="55">
                  <c:v>44194</c:v>
                </c:pt>
                <c:pt idx="56">
                  <c:v>44193</c:v>
                </c:pt>
                <c:pt idx="57">
                  <c:v>44189</c:v>
                </c:pt>
                <c:pt idx="58">
                  <c:v>44188</c:v>
                </c:pt>
                <c:pt idx="59">
                  <c:v>44187</c:v>
                </c:pt>
                <c:pt idx="60">
                  <c:v>44186</c:v>
                </c:pt>
                <c:pt idx="61">
                  <c:v>44183</c:v>
                </c:pt>
                <c:pt idx="62">
                  <c:v>44182</c:v>
                </c:pt>
                <c:pt idx="63">
                  <c:v>44181</c:v>
                </c:pt>
                <c:pt idx="64">
                  <c:v>44180</c:v>
                </c:pt>
                <c:pt idx="65">
                  <c:v>44179</c:v>
                </c:pt>
                <c:pt idx="66">
                  <c:v>44176</c:v>
                </c:pt>
                <c:pt idx="67">
                  <c:v>44175</c:v>
                </c:pt>
                <c:pt idx="68">
                  <c:v>44174</c:v>
                </c:pt>
                <c:pt idx="69">
                  <c:v>44173</c:v>
                </c:pt>
                <c:pt idx="70">
                  <c:v>44172</c:v>
                </c:pt>
                <c:pt idx="71">
                  <c:v>44169</c:v>
                </c:pt>
                <c:pt idx="72">
                  <c:v>44168</c:v>
                </c:pt>
                <c:pt idx="73">
                  <c:v>44167</c:v>
                </c:pt>
                <c:pt idx="74">
                  <c:v>44166</c:v>
                </c:pt>
                <c:pt idx="75">
                  <c:v>44165</c:v>
                </c:pt>
                <c:pt idx="76">
                  <c:v>44162</c:v>
                </c:pt>
                <c:pt idx="77">
                  <c:v>44161</c:v>
                </c:pt>
                <c:pt idx="78">
                  <c:v>44160</c:v>
                </c:pt>
                <c:pt idx="79">
                  <c:v>44159</c:v>
                </c:pt>
                <c:pt idx="80">
                  <c:v>44158</c:v>
                </c:pt>
                <c:pt idx="81">
                  <c:v>44155</c:v>
                </c:pt>
                <c:pt idx="82">
                  <c:v>44154</c:v>
                </c:pt>
                <c:pt idx="83">
                  <c:v>44153</c:v>
                </c:pt>
                <c:pt idx="84">
                  <c:v>44152</c:v>
                </c:pt>
                <c:pt idx="85">
                  <c:v>44151</c:v>
                </c:pt>
                <c:pt idx="86">
                  <c:v>44148</c:v>
                </c:pt>
                <c:pt idx="87">
                  <c:v>44147</c:v>
                </c:pt>
                <c:pt idx="88">
                  <c:v>44146</c:v>
                </c:pt>
                <c:pt idx="89">
                  <c:v>44145</c:v>
                </c:pt>
                <c:pt idx="90">
                  <c:v>44144</c:v>
                </c:pt>
              </c:numCache>
            </c:numRef>
          </c:cat>
          <c:val>
            <c:numRef>
              <c:f>'Figure 12'!$B$4:$B$94</c:f>
              <c:numCache>
                <c:formatCode>#,##0.000</c:formatCode>
                <c:ptCount val="91"/>
                <c:pt idx="0">
                  <c:v>41.18</c:v>
                </c:pt>
                <c:pt idx="1">
                  <c:v>42.19</c:v>
                </c:pt>
                <c:pt idx="2">
                  <c:v>41.88</c:v>
                </c:pt>
                <c:pt idx="3">
                  <c:v>42.07</c:v>
                </c:pt>
                <c:pt idx="4">
                  <c:v>40.32</c:v>
                </c:pt>
                <c:pt idx="5">
                  <c:v>42.46</c:v>
                </c:pt>
                <c:pt idx="6">
                  <c:v>41.89</c:v>
                </c:pt>
                <c:pt idx="7">
                  <c:v>40.61</c:v>
                </c:pt>
                <c:pt idx="8">
                  <c:v>41.43</c:v>
                </c:pt>
                <c:pt idx="9">
                  <c:v>41.62</c:v>
                </c:pt>
                <c:pt idx="10">
                  <c:v>40.450000000000003</c:v>
                </c:pt>
                <c:pt idx="11">
                  <c:v>40.29</c:v>
                </c:pt>
                <c:pt idx="12">
                  <c:v>39.79</c:v>
                </c:pt>
                <c:pt idx="13">
                  <c:v>37.78</c:v>
                </c:pt>
                <c:pt idx="14">
                  <c:v>38.69</c:v>
                </c:pt>
                <c:pt idx="15">
                  <c:v>36.67</c:v>
                </c:pt>
                <c:pt idx="16">
                  <c:v>36.520000000000003</c:v>
                </c:pt>
                <c:pt idx="17">
                  <c:v>36.5</c:v>
                </c:pt>
                <c:pt idx="18">
                  <c:v>36.9</c:v>
                </c:pt>
                <c:pt idx="19">
                  <c:v>36.729999999999997</c:v>
                </c:pt>
                <c:pt idx="20">
                  <c:v>37.340000000000003</c:v>
                </c:pt>
                <c:pt idx="21">
                  <c:v>38.32</c:v>
                </c:pt>
                <c:pt idx="22">
                  <c:v>37.840000000000003</c:v>
                </c:pt>
                <c:pt idx="23">
                  <c:v>37.15</c:v>
                </c:pt>
                <c:pt idx="24">
                  <c:v>38.31</c:v>
                </c:pt>
                <c:pt idx="25">
                  <c:v>41.71</c:v>
                </c:pt>
                <c:pt idx="26">
                  <c:v>41.63</c:v>
                </c:pt>
                <c:pt idx="27">
                  <c:v>41.51</c:v>
                </c:pt>
                <c:pt idx="28">
                  <c:v>41.2</c:v>
                </c:pt>
                <c:pt idx="29">
                  <c:v>40.28</c:v>
                </c:pt>
                <c:pt idx="30">
                  <c:v>39.71</c:v>
                </c:pt>
                <c:pt idx="31">
                  <c:v>38.47</c:v>
                </c:pt>
                <c:pt idx="32">
                  <c:v>37.909999999999997</c:v>
                </c:pt>
                <c:pt idx="33">
                  <c:v>38.590000000000003</c:v>
                </c:pt>
                <c:pt idx="34">
                  <c:v>39.75</c:v>
                </c:pt>
                <c:pt idx="35">
                  <c:v>38.86</c:v>
                </c:pt>
                <c:pt idx="36">
                  <c:v>39.26</c:v>
                </c:pt>
                <c:pt idx="37">
                  <c:v>41.09</c:v>
                </c:pt>
                <c:pt idx="38">
                  <c:v>40.520000000000003</c:v>
                </c:pt>
                <c:pt idx="39">
                  <c:v>39.83</c:v>
                </c:pt>
                <c:pt idx="40">
                  <c:v>39.76</c:v>
                </c:pt>
                <c:pt idx="41">
                  <c:v>39.119999999999997</c:v>
                </c:pt>
                <c:pt idx="42">
                  <c:v>37.56</c:v>
                </c:pt>
                <c:pt idx="43">
                  <c:v>40.130000000000003</c:v>
                </c:pt>
                <c:pt idx="44">
                  <c:v>41.67</c:v>
                </c:pt>
                <c:pt idx="45">
                  <c:v>41.56</c:v>
                </c:pt>
                <c:pt idx="46">
                  <c:v>43.34</c:v>
                </c:pt>
                <c:pt idx="47">
                  <c:v>41.83</c:v>
                </c:pt>
                <c:pt idx="48">
                  <c:v>41.38</c:v>
                </c:pt>
                <c:pt idx="49">
                  <c:v>42.55</c:v>
                </c:pt>
                <c:pt idx="50">
                  <c:v>39.69</c:v>
                </c:pt>
                <c:pt idx="51">
                  <c:v>39.380000000000003</c:v>
                </c:pt>
                <c:pt idx="52">
                  <c:v>41.14</c:v>
                </c:pt>
                <c:pt idx="53">
                  <c:v>39.76</c:v>
                </c:pt>
                <c:pt idx="54">
                  <c:v>39.479999999999997</c:v>
                </c:pt>
                <c:pt idx="55">
                  <c:v>44.46</c:v>
                </c:pt>
                <c:pt idx="56">
                  <c:v>39.14</c:v>
                </c:pt>
                <c:pt idx="57">
                  <c:v>38.83</c:v>
                </c:pt>
                <c:pt idx="58">
                  <c:v>37.56</c:v>
                </c:pt>
                <c:pt idx="59">
                  <c:v>36.92</c:v>
                </c:pt>
                <c:pt idx="60">
                  <c:v>36.979999999999997</c:v>
                </c:pt>
                <c:pt idx="61">
                  <c:v>37.619999999999997</c:v>
                </c:pt>
                <c:pt idx="62">
                  <c:v>38.799999999999997</c:v>
                </c:pt>
                <c:pt idx="63">
                  <c:v>38.75</c:v>
                </c:pt>
                <c:pt idx="64">
                  <c:v>36.97</c:v>
                </c:pt>
                <c:pt idx="65">
                  <c:v>36.880000000000003</c:v>
                </c:pt>
                <c:pt idx="66">
                  <c:v>36.479999999999997</c:v>
                </c:pt>
                <c:pt idx="67">
                  <c:v>35.5</c:v>
                </c:pt>
                <c:pt idx="68">
                  <c:v>35.54</c:v>
                </c:pt>
                <c:pt idx="69">
                  <c:v>36.96</c:v>
                </c:pt>
                <c:pt idx="70">
                  <c:v>34.4</c:v>
                </c:pt>
                <c:pt idx="71">
                  <c:v>34.6</c:v>
                </c:pt>
                <c:pt idx="72">
                  <c:v>36.94</c:v>
                </c:pt>
                <c:pt idx="73">
                  <c:v>34.729999999999997</c:v>
                </c:pt>
                <c:pt idx="74">
                  <c:v>33.89</c:v>
                </c:pt>
                <c:pt idx="75">
                  <c:v>32.380000000000003</c:v>
                </c:pt>
                <c:pt idx="76">
                  <c:v>34.979999999999997</c:v>
                </c:pt>
                <c:pt idx="77">
                  <c:v>33.28</c:v>
                </c:pt>
                <c:pt idx="78">
                  <c:v>33.67</c:v>
                </c:pt>
                <c:pt idx="79">
                  <c:v>32.99</c:v>
                </c:pt>
                <c:pt idx="80">
                  <c:v>33.92</c:v>
                </c:pt>
                <c:pt idx="81">
                  <c:v>33.67</c:v>
                </c:pt>
                <c:pt idx="82">
                  <c:v>32.380000000000003</c:v>
                </c:pt>
                <c:pt idx="83">
                  <c:v>34.229999999999997</c:v>
                </c:pt>
                <c:pt idx="84">
                  <c:v>33.450000000000003</c:v>
                </c:pt>
                <c:pt idx="85">
                  <c:v>34.14</c:v>
                </c:pt>
                <c:pt idx="86">
                  <c:v>33.04</c:v>
                </c:pt>
                <c:pt idx="87">
                  <c:v>33.49</c:v>
                </c:pt>
                <c:pt idx="88">
                  <c:v>33.159999999999997</c:v>
                </c:pt>
                <c:pt idx="89">
                  <c:v>33.42</c:v>
                </c:pt>
                <c:pt idx="90">
                  <c:v>34.700000000000003</c:v>
                </c:pt>
              </c:numCache>
            </c:numRef>
          </c:val>
          <c:smooth val="0"/>
          <c:extLst>
            <c:ext xmlns:c16="http://schemas.microsoft.com/office/drawing/2014/chart" uri="{C3380CC4-5D6E-409C-BE32-E72D297353CC}">
              <c16:uniqueId val="{00000000-75B4-4BA8-A35A-9B7FF73A70FA}"/>
            </c:ext>
          </c:extLst>
        </c:ser>
        <c:ser>
          <c:idx val="1"/>
          <c:order val="1"/>
          <c:tx>
            <c:strRef>
              <c:f>'Figure 12'!$C$3</c:f>
              <c:strCache>
                <c:ptCount val="1"/>
                <c:pt idx="0">
                  <c:v>Dutch summer baseload</c:v>
                </c:pt>
              </c:strCache>
            </c:strRef>
          </c:tx>
          <c:spPr>
            <a:ln w="28575" cap="rnd">
              <a:solidFill>
                <a:schemeClr val="accent2"/>
              </a:solidFill>
              <a:round/>
            </a:ln>
            <a:effectLst/>
          </c:spPr>
          <c:marker>
            <c:symbol val="none"/>
          </c:marker>
          <c:cat>
            <c:numRef>
              <c:f>'Figure 12'!$A$4:$A$94</c:f>
              <c:numCache>
                <c:formatCode>dd\ mmm\ yyyy</c:formatCode>
                <c:ptCount val="91"/>
                <c:pt idx="0">
                  <c:v>44279</c:v>
                </c:pt>
                <c:pt idx="1">
                  <c:v>44278</c:v>
                </c:pt>
                <c:pt idx="2">
                  <c:v>44277</c:v>
                </c:pt>
                <c:pt idx="3">
                  <c:v>44274</c:v>
                </c:pt>
                <c:pt idx="4">
                  <c:v>44273</c:v>
                </c:pt>
                <c:pt idx="5">
                  <c:v>44272</c:v>
                </c:pt>
                <c:pt idx="6">
                  <c:v>44271</c:v>
                </c:pt>
                <c:pt idx="7">
                  <c:v>44270</c:v>
                </c:pt>
                <c:pt idx="8">
                  <c:v>44267</c:v>
                </c:pt>
                <c:pt idx="9">
                  <c:v>44266</c:v>
                </c:pt>
                <c:pt idx="10">
                  <c:v>44265</c:v>
                </c:pt>
                <c:pt idx="11">
                  <c:v>44264</c:v>
                </c:pt>
                <c:pt idx="12">
                  <c:v>44263</c:v>
                </c:pt>
                <c:pt idx="13">
                  <c:v>44260</c:v>
                </c:pt>
                <c:pt idx="14">
                  <c:v>44259</c:v>
                </c:pt>
                <c:pt idx="15">
                  <c:v>44258</c:v>
                </c:pt>
                <c:pt idx="16">
                  <c:v>44257</c:v>
                </c:pt>
                <c:pt idx="17">
                  <c:v>44256</c:v>
                </c:pt>
                <c:pt idx="18">
                  <c:v>44253</c:v>
                </c:pt>
                <c:pt idx="19">
                  <c:v>44252</c:v>
                </c:pt>
                <c:pt idx="20">
                  <c:v>44251</c:v>
                </c:pt>
                <c:pt idx="21">
                  <c:v>44250</c:v>
                </c:pt>
                <c:pt idx="22">
                  <c:v>44249</c:v>
                </c:pt>
                <c:pt idx="23">
                  <c:v>44246</c:v>
                </c:pt>
                <c:pt idx="24">
                  <c:v>44245</c:v>
                </c:pt>
                <c:pt idx="25">
                  <c:v>44244</c:v>
                </c:pt>
                <c:pt idx="26">
                  <c:v>44243</c:v>
                </c:pt>
                <c:pt idx="27">
                  <c:v>44242</c:v>
                </c:pt>
                <c:pt idx="28">
                  <c:v>44239</c:v>
                </c:pt>
                <c:pt idx="29">
                  <c:v>44231</c:v>
                </c:pt>
                <c:pt idx="30">
                  <c:v>44230</c:v>
                </c:pt>
                <c:pt idx="31">
                  <c:v>44229</c:v>
                </c:pt>
                <c:pt idx="32">
                  <c:v>44228</c:v>
                </c:pt>
                <c:pt idx="33">
                  <c:v>44225</c:v>
                </c:pt>
                <c:pt idx="34">
                  <c:v>44224</c:v>
                </c:pt>
                <c:pt idx="35">
                  <c:v>44223</c:v>
                </c:pt>
                <c:pt idx="36">
                  <c:v>44222</c:v>
                </c:pt>
                <c:pt idx="37">
                  <c:v>44221</c:v>
                </c:pt>
                <c:pt idx="38">
                  <c:v>44218</c:v>
                </c:pt>
                <c:pt idx="39">
                  <c:v>44217</c:v>
                </c:pt>
                <c:pt idx="40">
                  <c:v>44216</c:v>
                </c:pt>
                <c:pt idx="41">
                  <c:v>44215</c:v>
                </c:pt>
                <c:pt idx="42">
                  <c:v>44214</c:v>
                </c:pt>
                <c:pt idx="43">
                  <c:v>44211</c:v>
                </c:pt>
                <c:pt idx="44">
                  <c:v>44210</c:v>
                </c:pt>
                <c:pt idx="45">
                  <c:v>44209</c:v>
                </c:pt>
                <c:pt idx="46">
                  <c:v>44208</c:v>
                </c:pt>
                <c:pt idx="47">
                  <c:v>44207</c:v>
                </c:pt>
                <c:pt idx="48">
                  <c:v>44204</c:v>
                </c:pt>
                <c:pt idx="49">
                  <c:v>44203</c:v>
                </c:pt>
                <c:pt idx="50">
                  <c:v>44202</c:v>
                </c:pt>
                <c:pt idx="51">
                  <c:v>44201</c:v>
                </c:pt>
                <c:pt idx="52">
                  <c:v>44200</c:v>
                </c:pt>
                <c:pt idx="53">
                  <c:v>44196</c:v>
                </c:pt>
                <c:pt idx="54">
                  <c:v>44195</c:v>
                </c:pt>
                <c:pt idx="55">
                  <c:v>44194</c:v>
                </c:pt>
                <c:pt idx="56">
                  <c:v>44193</c:v>
                </c:pt>
                <c:pt idx="57">
                  <c:v>44189</c:v>
                </c:pt>
                <c:pt idx="58">
                  <c:v>44188</c:v>
                </c:pt>
                <c:pt idx="59">
                  <c:v>44187</c:v>
                </c:pt>
                <c:pt idx="60">
                  <c:v>44186</c:v>
                </c:pt>
                <c:pt idx="61">
                  <c:v>44183</c:v>
                </c:pt>
                <c:pt idx="62">
                  <c:v>44182</c:v>
                </c:pt>
                <c:pt idx="63">
                  <c:v>44181</c:v>
                </c:pt>
                <c:pt idx="64">
                  <c:v>44180</c:v>
                </c:pt>
                <c:pt idx="65">
                  <c:v>44179</c:v>
                </c:pt>
                <c:pt idx="66">
                  <c:v>44176</c:v>
                </c:pt>
                <c:pt idx="67">
                  <c:v>44175</c:v>
                </c:pt>
                <c:pt idx="68">
                  <c:v>44174</c:v>
                </c:pt>
                <c:pt idx="69">
                  <c:v>44173</c:v>
                </c:pt>
                <c:pt idx="70">
                  <c:v>44172</c:v>
                </c:pt>
                <c:pt idx="71">
                  <c:v>44169</c:v>
                </c:pt>
                <c:pt idx="72">
                  <c:v>44168</c:v>
                </c:pt>
                <c:pt idx="73">
                  <c:v>44167</c:v>
                </c:pt>
                <c:pt idx="74">
                  <c:v>44166</c:v>
                </c:pt>
                <c:pt idx="75">
                  <c:v>44165</c:v>
                </c:pt>
                <c:pt idx="76">
                  <c:v>44162</c:v>
                </c:pt>
                <c:pt idx="77">
                  <c:v>44161</c:v>
                </c:pt>
                <c:pt idx="78">
                  <c:v>44160</c:v>
                </c:pt>
                <c:pt idx="79">
                  <c:v>44159</c:v>
                </c:pt>
                <c:pt idx="80">
                  <c:v>44158</c:v>
                </c:pt>
                <c:pt idx="81">
                  <c:v>44155</c:v>
                </c:pt>
                <c:pt idx="82">
                  <c:v>44154</c:v>
                </c:pt>
                <c:pt idx="83">
                  <c:v>44153</c:v>
                </c:pt>
                <c:pt idx="84">
                  <c:v>44152</c:v>
                </c:pt>
                <c:pt idx="85">
                  <c:v>44151</c:v>
                </c:pt>
                <c:pt idx="86">
                  <c:v>44148</c:v>
                </c:pt>
                <c:pt idx="87">
                  <c:v>44147</c:v>
                </c:pt>
                <c:pt idx="88">
                  <c:v>44146</c:v>
                </c:pt>
                <c:pt idx="89">
                  <c:v>44145</c:v>
                </c:pt>
                <c:pt idx="90">
                  <c:v>44144</c:v>
                </c:pt>
              </c:numCache>
            </c:numRef>
          </c:cat>
          <c:val>
            <c:numRef>
              <c:f>'Figure 12'!$C$4:$C$94</c:f>
              <c:numCache>
                <c:formatCode>#,##0.000</c:formatCode>
                <c:ptCount val="91"/>
                <c:pt idx="0">
                  <c:v>44.5</c:v>
                </c:pt>
                <c:pt idx="1">
                  <c:v>44.21</c:v>
                </c:pt>
                <c:pt idx="2">
                  <c:v>44.1</c:v>
                </c:pt>
                <c:pt idx="3">
                  <c:v>42.64</c:v>
                </c:pt>
                <c:pt idx="4">
                  <c:v>45.02</c:v>
                </c:pt>
                <c:pt idx="5">
                  <c:v>44.47</c:v>
                </c:pt>
                <c:pt idx="6">
                  <c:v>43.18</c:v>
                </c:pt>
                <c:pt idx="7">
                  <c:v>44</c:v>
                </c:pt>
                <c:pt idx="8">
                  <c:v>43.17</c:v>
                </c:pt>
                <c:pt idx="9">
                  <c:v>43.11</c:v>
                </c:pt>
                <c:pt idx="10">
                  <c:v>42.61</c:v>
                </c:pt>
                <c:pt idx="11">
                  <c:v>42.23</c:v>
                </c:pt>
                <c:pt idx="12">
                  <c:v>39.880000000000003</c:v>
                </c:pt>
                <c:pt idx="13">
                  <c:v>40.840000000000003</c:v>
                </c:pt>
                <c:pt idx="14">
                  <c:v>38.5</c:v>
                </c:pt>
                <c:pt idx="15">
                  <c:v>39.369999999999997</c:v>
                </c:pt>
                <c:pt idx="16">
                  <c:v>39.26</c:v>
                </c:pt>
                <c:pt idx="17">
                  <c:v>39.19</c:v>
                </c:pt>
                <c:pt idx="18">
                  <c:v>39.450000000000003</c:v>
                </c:pt>
                <c:pt idx="19">
                  <c:v>40.159999999999997</c:v>
                </c:pt>
                <c:pt idx="20">
                  <c:v>41.16</c:v>
                </c:pt>
                <c:pt idx="21">
                  <c:v>40.43</c:v>
                </c:pt>
                <c:pt idx="22">
                  <c:v>39.57</c:v>
                </c:pt>
                <c:pt idx="23">
                  <c:v>41.16</c:v>
                </c:pt>
                <c:pt idx="24">
                  <c:v>43.2</c:v>
                </c:pt>
                <c:pt idx="25">
                  <c:v>43.93</c:v>
                </c:pt>
                <c:pt idx="26">
                  <c:v>44.3</c:v>
                </c:pt>
                <c:pt idx="27">
                  <c:v>44.27</c:v>
                </c:pt>
                <c:pt idx="28">
                  <c:v>43.17</c:v>
                </c:pt>
                <c:pt idx="29">
                  <c:v>42.03</c:v>
                </c:pt>
                <c:pt idx="30">
                  <c:v>42.18</c:v>
                </c:pt>
                <c:pt idx="31">
                  <c:v>41.22</c:v>
                </c:pt>
                <c:pt idx="32">
                  <c:v>41.48</c:v>
                </c:pt>
                <c:pt idx="33">
                  <c:v>41.78</c:v>
                </c:pt>
                <c:pt idx="34">
                  <c:v>42.14</c:v>
                </c:pt>
                <c:pt idx="35">
                  <c:v>41.02</c:v>
                </c:pt>
                <c:pt idx="36">
                  <c:v>40.68</c:v>
                </c:pt>
                <c:pt idx="37">
                  <c:v>41.93</c:v>
                </c:pt>
                <c:pt idx="38">
                  <c:v>42.69</c:v>
                </c:pt>
                <c:pt idx="39">
                  <c:v>41.83</c:v>
                </c:pt>
                <c:pt idx="40">
                  <c:v>42.78</c:v>
                </c:pt>
                <c:pt idx="41">
                  <c:v>41.19</c:v>
                </c:pt>
                <c:pt idx="42">
                  <c:v>40.1</c:v>
                </c:pt>
                <c:pt idx="43">
                  <c:v>41.69</c:v>
                </c:pt>
                <c:pt idx="44">
                  <c:v>42.44</c:v>
                </c:pt>
                <c:pt idx="45">
                  <c:v>43.43</c:v>
                </c:pt>
                <c:pt idx="46">
                  <c:v>44.95</c:v>
                </c:pt>
                <c:pt idx="47">
                  <c:v>43.72</c:v>
                </c:pt>
                <c:pt idx="48">
                  <c:v>43</c:v>
                </c:pt>
                <c:pt idx="49">
                  <c:v>42.55</c:v>
                </c:pt>
                <c:pt idx="50">
                  <c:v>41.22</c:v>
                </c:pt>
                <c:pt idx="51">
                  <c:v>42.86</c:v>
                </c:pt>
                <c:pt idx="52">
                  <c:v>42.99</c:v>
                </c:pt>
                <c:pt idx="53">
                  <c:v>41.33</c:v>
                </c:pt>
                <c:pt idx="54">
                  <c:v>41.66</c:v>
                </c:pt>
                <c:pt idx="55">
                  <c:v>41.88</c:v>
                </c:pt>
                <c:pt idx="56">
                  <c:v>41.69</c:v>
                </c:pt>
                <c:pt idx="57">
                  <c:v>40.36</c:v>
                </c:pt>
                <c:pt idx="58">
                  <c:v>39.42</c:v>
                </c:pt>
                <c:pt idx="59">
                  <c:v>38.479999999999997</c:v>
                </c:pt>
                <c:pt idx="60">
                  <c:v>38.409999999999997</c:v>
                </c:pt>
                <c:pt idx="61">
                  <c:v>38.56</c:v>
                </c:pt>
                <c:pt idx="62">
                  <c:v>39.479999999999997</c:v>
                </c:pt>
                <c:pt idx="63">
                  <c:v>40.11</c:v>
                </c:pt>
                <c:pt idx="64">
                  <c:v>39.799999999999997</c:v>
                </c:pt>
                <c:pt idx="65">
                  <c:v>38.57</c:v>
                </c:pt>
                <c:pt idx="66">
                  <c:v>37.97</c:v>
                </c:pt>
                <c:pt idx="67">
                  <c:v>36.520000000000003</c:v>
                </c:pt>
                <c:pt idx="68">
                  <c:v>36.58</c:v>
                </c:pt>
                <c:pt idx="69">
                  <c:v>36.86</c:v>
                </c:pt>
                <c:pt idx="70">
                  <c:v>37</c:v>
                </c:pt>
                <c:pt idx="71">
                  <c:v>36.03</c:v>
                </c:pt>
                <c:pt idx="72">
                  <c:v>36.549999999999997</c:v>
                </c:pt>
                <c:pt idx="73">
                  <c:v>36.94</c:v>
                </c:pt>
                <c:pt idx="74">
                  <c:v>36.21</c:v>
                </c:pt>
                <c:pt idx="75">
                  <c:v>35.74</c:v>
                </c:pt>
                <c:pt idx="76">
                  <c:v>35.15</c:v>
                </c:pt>
                <c:pt idx="77">
                  <c:v>35.35</c:v>
                </c:pt>
                <c:pt idx="78">
                  <c:v>33.81</c:v>
                </c:pt>
                <c:pt idx="79">
                  <c:v>33.799999999999997</c:v>
                </c:pt>
                <c:pt idx="80">
                  <c:v>33.340000000000003</c:v>
                </c:pt>
                <c:pt idx="81">
                  <c:v>34.46</c:v>
                </c:pt>
                <c:pt idx="82">
                  <c:v>34.4</c:v>
                </c:pt>
                <c:pt idx="83">
                  <c:v>35.090000000000003</c:v>
                </c:pt>
                <c:pt idx="84">
                  <c:v>34.340000000000003</c:v>
                </c:pt>
                <c:pt idx="85">
                  <c:v>34.409999999999997</c:v>
                </c:pt>
                <c:pt idx="86">
                  <c:v>34.33</c:v>
                </c:pt>
                <c:pt idx="87">
                  <c:v>34.51</c:v>
                </c:pt>
                <c:pt idx="88">
                  <c:v>34.67</c:v>
                </c:pt>
                <c:pt idx="89">
                  <c:v>34.28</c:v>
                </c:pt>
                <c:pt idx="90">
                  <c:v>34.01</c:v>
                </c:pt>
              </c:numCache>
            </c:numRef>
          </c:val>
          <c:smooth val="0"/>
          <c:extLst>
            <c:ext xmlns:c16="http://schemas.microsoft.com/office/drawing/2014/chart" uri="{C3380CC4-5D6E-409C-BE32-E72D297353CC}">
              <c16:uniqueId val="{00000001-75B4-4BA8-A35A-9B7FF73A70FA}"/>
            </c:ext>
          </c:extLst>
        </c:ser>
        <c:ser>
          <c:idx val="2"/>
          <c:order val="2"/>
          <c:tx>
            <c:strRef>
              <c:f>'Figure 12'!$D$3</c:f>
              <c:strCache>
                <c:ptCount val="1"/>
                <c:pt idx="0">
                  <c:v>UK summer baseload</c:v>
                </c:pt>
              </c:strCache>
            </c:strRef>
          </c:tx>
          <c:spPr>
            <a:ln w="28575" cap="rnd">
              <a:solidFill>
                <a:schemeClr val="accent3"/>
              </a:solidFill>
              <a:round/>
            </a:ln>
            <a:effectLst/>
          </c:spPr>
          <c:marker>
            <c:symbol val="none"/>
          </c:marker>
          <c:cat>
            <c:numRef>
              <c:f>'Figure 12'!$A$4:$A$94</c:f>
              <c:numCache>
                <c:formatCode>dd\ mmm\ yyyy</c:formatCode>
                <c:ptCount val="91"/>
                <c:pt idx="0">
                  <c:v>44279</c:v>
                </c:pt>
                <c:pt idx="1">
                  <c:v>44278</c:v>
                </c:pt>
                <c:pt idx="2">
                  <c:v>44277</c:v>
                </c:pt>
                <c:pt idx="3">
                  <c:v>44274</c:v>
                </c:pt>
                <c:pt idx="4">
                  <c:v>44273</c:v>
                </c:pt>
                <c:pt idx="5">
                  <c:v>44272</c:v>
                </c:pt>
                <c:pt idx="6">
                  <c:v>44271</c:v>
                </c:pt>
                <c:pt idx="7">
                  <c:v>44270</c:v>
                </c:pt>
                <c:pt idx="8">
                  <c:v>44267</c:v>
                </c:pt>
                <c:pt idx="9">
                  <c:v>44266</c:v>
                </c:pt>
                <c:pt idx="10">
                  <c:v>44265</c:v>
                </c:pt>
                <c:pt idx="11">
                  <c:v>44264</c:v>
                </c:pt>
                <c:pt idx="12">
                  <c:v>44263</c:v>
                </c:pt>
                <c:pt idx="13">
                  <c:v>44260</c:v>
                </c:pt>
                <c:pt idx="14">
                  <c:v>44259</c:v>
                </c:pt>
                <c:pt idx="15">
                  <c:v>44258</c:v>
                </c:pt>
                <c:pt idx="16">
                  <c:v>44257</c:v>
                </c:pt>
                <c:pt idx="17">
                  <c:v>44256</c:v>
                </c:pt>
                <c:pt idx="18">
                  <c:v>44253</c:v>
                </c:pt>
                <c:pt idx="19">
                  <c:v>44252</c:v>
                </c:pt>
                <c:pt idx="20">
                  <c:v>44251</c:v>
                </c:pt>
                <c:pt idx="21">
                  <c:v>44250</c:v>
                </c:pt>
                <c:pt idx="22">
                  <c:v>44249</c:v>
                </c:pt>
                <c:pt idx="23">
                  <c:v>44246</c:v>
                </c:pt>
                <c:pt idx="24">
                  <c:v>44245</c:v>
                </c:pt>
                <c:pt idx="25">
                  <c:v>44244</c:v>
                </c:pt>
                <c:pt idx="26">
                  <c:v>44243</c:v>
                </c:pt>
                <c:pt idx="27">
                  <c:v>44242</c:v>
                </c:pt>
                <c:pt idx="28">
                  <c:v>44239</c:v>
                </c:pt>
                <c:pt idx="29">
                  <c:v>44231</c:v>
                </c:pt>
                <c:pt idx="30">
                  <c:v>44230</c:v>
                </c:pt>
                <c:pt idx="31">
                  <c:v>44229</c:v>
                </c:pt>
                <c:pt idx="32">
                  <c:v>44228</c:v>
                </c:pt>
                <c:pt idx="33">
                  <c:v>44225</c:v>
                </c:pt>
                <c:pt idx="34">
                  <c:v>44224</c:v>
                </c:pt>
                <c:pt idx="35">
                  <c:v>44223</c:v>
                </c:pt>
                <c:pt idx="36">
                  <c:v>44222</c:v>
                </c:pt>
                <c:pt idx="37">
                  <c:v>44221</c:v>
                </c:pt>
                <c:pt idx="38">
                  <c:v>44218</c:v>
                </c:pt>
                <c:pt idx="39">
                  <c:v>44217</c:v>
                </c:pt>
                <c:pt idx="40">
                  <c:v>44216</c:v>
                </c:pt>
                <c:pt idx="41">
                  <c:v>44215</c:v>
                </c:pt>
                <c:pt idx="42">
                  <c:v>44214</c:v>
                </c:pt>
                <c:pt idx="43">
                  <c:v>44211</c:v>
                </c:pt>
                <c:pt idx="44">
                  <c:v>44210</c:v>
                </c:pt>
                <c:pt idx="45">
                  <c:v>44209</c:v>
                </c:pt>
                <c:pt idx="46">
                  <c:v>44208</c:v>
                </c:pt>
                <c:pt idx="47">
                  <c:v>44207</c:v>
                </c:pt>
                <c:pt idx="48">
                  <c:v>44204</c:v>
                </c:pt>
                <c:pt idx="49">
                  <c:v>44203</c:v>
                </c:pt>
                <c:pt idx="50">
                  <c:v>44202</c:v>
                </c:pt>
                <c:pt idx="51">
                  <c:v>44201</c:v>
                </c:pt>
                <c:pt idx="52">
                  <c:v>44200</c:v>
                </c:pt>
                <c:pt idx="53">
                  <c:v>44196</c:v>
                </c:pt>
                <c:pt idx="54">
                  <c:v>44195</c:v>
                </c:pt>
                <c:pt idx="55">
                  <c:v>44194</c:v>
                </c:pt>
                <c:pt idx="56">
                  <c:v>44193</c:v>
                </c:pt>
                <c:pt idx="57">
                  <c:v>44189</c:v>
                </c:pt>
                <c:pt idx="58">
                  <c:v>44188</c:v>
                </c:pt>
                <c:pt idx="59">
                  <c:v>44187</c:v>
                </c:pt>
                <c:pt idx="60">
                  <c:v>44186</c:v>
                </c:pt>
                <c:pt idx="61">
                  <c:v>44183</c:v>
                </c:pt>
                <c:pt idx="62">
                  <c:v>44182</c:v>
                </c:pt>
                <c:pt idx="63">
                  <c:v>44181</c:v>
                </c:pt>
                <c:pt idx="64">
                  <c:v>44180</c:v>
                </c:pt>
                <c:pt idx="65">
                  <c:v>44179</c:v>
                </c:pt>
                <c:pt idx="66">
                  <c:v>44176</c:v>
                </c:pt>
                <c:pt idx="67">
                  <c:v>44175</c:v>
                </c:pt>
                <c:pt idx="68">
                  <c:v>44174</c:v>
                </c:pt>
                <c:pt idx="69">
                  <c:v>44173</c:v>
                </c:pt>
                <c:pt idx="70">
                  <c:v>44172</c:v>
                </c:pt>
                <c:pt idx="71">
                  <c:v>44169</c:v>
                </c:pt>
                <c:pt idx="72">
                  <c:v>44168</c:v>
                </c:pt>
                <c:pt idx="73">
                  <c:v>44167</c:v>
                </c:pt>
                <c:pt idx="74">
                  <c:v>44166</c:v>
                </c:pt>
                <c:pt idx="75">
                  <c:v>44165</c:v>
                </c:pt>
                <c:pt idx="76">
                  <c:v>44162</c:v>
                </c:pt>
                <c:pt idx="77">
                  <c:v>44161</c:v>
                </c:pt>
                <c:pt idx="78">
                  <c:v>44160</c:v>
                </c:pt>
                <c:pt idx="79">
                  <c:v>44159</c:v>
                </c:pt>
                <c:pt idx="80">
                  <c:v>44158</c:v>
                </c:pt>
                <c:pt idx="81">
                  <c:v>44155</c:v>
                </c:pt>
                <c:pt idx="82">
                  <c:v>44154</c:v>
                </c:pt>
                <c:pt idx="83">
                  <c:v>44153</c:v>
                </c:pt>
                <c:pt idx="84">
                  <c:v>44152</c:v>
                </c:pt>
                <c:pt idx="85">
                  <c:v>44151</c:v>
                </c:pt>
                <c:pt idx="86">
                  <c:v>44148</c:v>
                </c:pt>
                <c:pt idx="87">
                  <c:v>44147</c:v>
                </c:pt>
                <c:pt idx="88">
                  <c:v>44146</c:v>
                </c:pt>
                <c:pt idx="89">
                  <c:v>44145</c:v>
                </c:pt>
                <c:pt idx="90">
                  <c:v>44144</c:v>
                </c:pt>
              </c:numCache>
            </c:numRef>
          </c:cat>
          <c:val>
            <c:numRef>
              <c:f>'Figure 12'!$D$4:$D$94</c:f>
              <c:numCache>
                <c:formatCode>#,##0.000</c:formatCode>
                <c:ptCount val="91"/>
                <c:pt idx="0">
                  <c:v>55.9</c:v>
                </c:pt>
                <c:pt idx="1">
                  <c:v>55.75</c:v>
                </c:pt>
                <c:pt idx="2">
                  <c:v>55</c:v>
                </c:pt>
                <c:pt idx="3">
                  <c:v>54.1</c:v>
                </c:pt>
                <c:pt idx="4">
                  <c:v>54.45</c:v>
                </c:pt>
                <c:pt idx="5">
                  <c:v>54.4</c:v>
                </c:pt>
                <c:pt idx="6">
                  <c:v>54</c:v>
                </c:pt>
                <c:pt idx="7">
                  <c:v>55.5</c:v>
                </c:pt>
                <c:pt idx="8">
                  <c:v>56.4</c:v>
                </c:pt>
                <c:pt idx="9">
                  <c:v>55.5</c:v>
                </c:pt>
                <c:pt idx="10">
                  <c:v>54.5</c:v>
                </c:pt>
                <c:pt idx="11">
                  <c:v>52.6</c:v>
                </c:pt>
                <c:pt idx="12">
                  <c:v>52</c:v>
                </c:pt>
                <c:pt idx="13">
                  <c:v>52</c:v>
                </c:pt>
                <c:pt idx="14">
                  <c:v>50</c:v>
                </c:pt>
                <c:pt idx="15">
                  <c:v>49.2</c:v>
                </c:pt>
                <c:pt idx="16">
                  <c:v>50.5</c:v>
                </c:pt>
                <c:pt idx="17">
                  <c:v>50.25</c:v>
                </c:pt>
                <c:pt idx="18">
                  <c:v>49.7</c:v>
                </c:pt>
                <c:pt idx="19">
                  <c:v>50.35</c:v>
                </c:pt>
                <c:pt idx="20">
                  <c:v>51</c:v>
                </c:pt>
                <c:pt idx="21">
                  <c:v>49.8</c:v>
                </c:pt>
                <c:pt idx="22">
                  <c:v>52</c:v>
                </c:pt>
                <c:pt idx="23">
                  <c:v>51</c:v>
                </c:pt>
                <c:pt idx="24">
                  <c:v>52</c:v>
                </c:pt>
                <c:pt idx="25">
                  <c:v>54.55</c:v>
                </c:pt>
                <c:pt idx="26">
                  <c:v>53.75</c:v>
                </c:pt>
                <c:pt idx="27">
                  <c:v>54.15</c:v>
                </c:pt>
                <c:pt idx="28">
                  <c:v>53.274999999999999</c:v>
                </c:pt>
                <c:pt idx="29">
                  <c:v>51.125</c:v>
                </c:pt>
                <c:pt idx="30">
                  <c:v>51.825000000000003</c:v>
                </c:pt>
                <c:pt idx="31">
                  <c:v>51.35</c:v>
                </c:pt>
                <c:pt idx="32">
                  <c:v>50.35</c:v>
                </c:pt>
                <c:pt idx="33">
                  <c:v>51.85</c:v>
                </c:pt>
                <c:pt idx="34">
                  <c:v>52.35</c:v>
                </c:pt>
                <c:pt idx="35">
                  <c:v>51.274999999999999</c:v>
                </c:pt>
                <c:pt idx="36">
                  <c:v>51.45</c:v>
                </c:pt>
                <c:pt idx="37">
                  <c:v>51.65</c:v>
                </c:pt>
                <c:pt idx="38">
                  <c:v>53.125</c:v>
                </c:pt>
                <c:pt idx="39">
                  <c:v>51.725000000000001</c:v>
                </c:pt>
                <c:pt idx="40">
                  <c:v>51.5</c:v>
                </c:pt>
                <c:pt idx="41">
                  <c:v>51.125</c:v>
                </c:pt>
                <c:pt idx="42">
                  <c:v>50.25</c:v>
                </c:pt>
                <c:pt idx="43">
                  <c:v>50.45</c:v>
                </c:pt>
                <c:pt idx="44">
                  <c:v>52</c:v>
                </c:pt>
                <c:pt idx="45">
                  <c:v>52.325000000000003</c:v>
                </c:pt>
                <c:pt idx="46">
                  <c:v>54.524999999999999</c:v>
                </c:pt>
                <c:pt idx="47">
                  <c:v>53.95</c:v>
                </c:pt>
                <c:pt idx="48">
                  <c:v>53.1</c:v>
                </c:pt>
                <c:pt idx="49">
                  <c:v>52.5</c:v>
                </c:pt>
                <c:pt idx="50">
                  <c:v>50.625</c:v>
                </c:pt>
                <c:pt idx="51">
                  <c:v>50.85</c:v>
                </c:pt>
                <c:pt idx="52">
                  <c:v>52.85</c:v>
                </c:pt>
                <c:pt idx="53">
                  <c:v>51.4</c:v>
                </c:pt>
                <c:pt idx="54">
                  <c:v>51.05</c:v>
                </c:pt>
                <c:pt idx="55">
                  <c:v>51.6</c:v>
                </c:pt>
                <c:pt idx="56">
                  <c:v>49.475000000000001</c:v>
                </c:pt>
                <c:pt idx="57">
                  <c:v>49.524999999999999</c:v>
                </c:pt>
                <c:pt idx="58">
                  <c:v>49.55</c:v>
                </c:pt>
                <c:pt idx="59">
                  <c:v>48.4</c:v>
                </c:pt>
                <c:pt idx="60">
                  <c:v>47.3</c:v>
                </c:pt>
                <c:pt idx="61">
                  <c:v>47.424999999999997</c:v>
                </c:pt>
                <c:pt idx="62">
                  <c:v>47.35</c:v>
                </c:pt>
                <c:pt idx="63">
                  <c:v>48.725000000000001</c:v>
                </c:pt>
                <c:pt idx="64">
                  <c:v>47.8</c:v>
                </c:pt>
                <c:pt idx="65">
                  <c:v>45.8</c:v>
                </c:pt>
                <c:pt idx="66">
                  <c:v>46.424999999999997</c:v>
                </c:pt>
                <c:pt idx="67">
                  <c:v>44.4</c:v>
                </c:pt>
                <c:pt idx="68">
                  <c:v>43.975000000000001</c:v>
                </c:pt>
                <c:pt idx="69">
                  <c:v>44.25</c:v>
                </c:pt>
                <c:pt idx="70">
                  <c:v>44.75</c:v>
                </c:pt>
                <c:pt idx="71">
                  <c:v>43.75</c:v>
                </c:pt>
                <c:pt idx="72">
                  <c:v>44.900000000000006</c:v>
                </c:pt>
                <c:pt idx="73">
                  <c:v>44.875</c:v>
                </c:pt>
                <c:pt idx="74">
                  <c:v>44.674999999999997</c:v>
                </c:pt>
                <c:pt idx="75">
                  <c:v>43.75</c:v>
                </c:pt>
                <c:pt idx="76">
                  <c:v>43.05</c:v>
                </c:pt>
                <c:pt idx="77">
                  <c:v>42.825000000000003</c:v>
                </c:pt>
                <c:pt idx="78">
                  <c:v>42.575000000000003</c:v>
                </c:pt>
                <c:pt idx="79">
                  <c:v>42.674999999999997</c:v>
                </c:pt>
                <c:pt idx="80">
                  <c:v>40.625</c:v>
                </c:pt>
                <c:pt idx="81">
                  <c:v>41.849999999999994</c:v>
                </c:pt>
                <c:pt idx="82">
                  <c:v>42.625</c:v>
                </c:pt>
                <c:pt idx="83">
                  <c:v>42.95</c:v>
                </c:pt>
                <c:pt idx="84">
                  <c:v>44.375</c:v>
                </c:pt>
                <c:pt idx="85">
                  <c:v>43.375</c:v>
                </c:pt>
                <c:pt idx="86">
                  <c:v>42.15</c:v>
                </c:pt>
                <c:pt idx="87">
                  <c:v>42.8</c:v>
                </c:pt>
                <c:pt idx="88">
                  <c:v>43</c:v>
                </c:pt>
                <c:pt idx="89">
                  <c:v>43.5</c:v>
                </c:pt>
                <c:pt idx="90">
                  <c:v>42.424999999999997</c:v>
                </c:pt>
              </c:numCache>
            </c:numRef>
          </c:val>
          <c:smooth val="0"/>
          <c:extLst>
            <c:ext xmlns:c16="http://schemas.microsoft.com/office/drawing/2014/chart" uri="{C3380CC4-5D6E-409C-BE32-E72D297353CC}">
              <c16:uniqueId val="{00000002-75B4-4BA8-A35A-9B7FF73A70FA}"/>
            </c:ext>
          </c:extLst>
        </c:ser>
        <c:ser>
          <c:idx val="3"/>
          <c:order val="3"/>
          <c:tx>
            <c:strRef>
              <c:f>'Figure 12'!$E$3</c:f>
              <c:strCache>
                <c:ptCount val="1"/>
                <c:pt idx="0">
                  <c:v>Belgian summer baseload</c:v>
                </c:pt>
              </c:strCache>
            </c:strRef>
          </c:tx>
          <c:spPr>
            <a:ln w="28575" cap="rnd">
              <a:solidFill>
                <a:schemeClr val="accent4"/>
              </a:solidFill>
              <a:round/>
            </a:ln>
            <a:effectLst/>
          </c:spPr>
          <c:marker>
            <c:symbol val="none"/>
          </c:marker>
          <c:cat>
            <c:numRef>
              <c:f>'Figure 12'!$A$4:$A$94</c:f>
              <c:numCache>
                <c:formatCode>dd\ mmm\ yyyy</c:formatCode>
                <c:ptCount val="91"/>
                <c:pt idx="0">
                  <c:v>44279</c:v>
                </c:pt>
                <c:pt idx="1">
                  <c:v>44278</c:v>
                </c:pt>
                <c:pt idx="2">
                  <c:v>44277</c:v>
                </c:pt>
                <c:pt idx="3">
                  <c:v>44274</c:v>
                </c:pt>
                <c:pt idx="4">
                  <c:v>44273</c:v>
                </c:pt>
                <c:pt idx="5">
                  <c:v>44272</c:v>
                </c:pt>
                <c:pt idx="6">
                  <c:v>44271</c:v>
                </c:pt>
                <c:pt idx="7">
                  <c:v>44270</c:v>
                </c:pt>
                <c:pt idx="8">
                  <c:v>44267</c:v>
                </c:pt>
                <c:pt idx="9">
                  <c:v>44266</c:v>
                </c:pt>
                <c:pt idx="10">
                  <c:v>44265</c:v>
                </c:pt>
                <c:pt idx="11">
                  <c:v>44264</c:v>
                </c:pt>
                <c:pt idx="12">
                  <c:v>44263</c:v>
                </c:pt>
                <c:pt idx="13">
                  <c:v>44260</c:v>
                </c:pt>
                <c:pt idx="14">
                  <c:v>44259</c:v>
                </c:pt>
                <c:pt idx="15">
                  <c:v>44258</c:v>
                </c:pt>
                <c:pt idx="16">
                  <c:v>44257</c:v>
                </c:pt>
                <c:pt idx="17">
                  <c:v>44256</c:v>
                </c:pt>
                <c:pt idx="18">
                  <c:v>44253</c:v>
                </c:pt>
                <c:pt idx="19">
                  <c:v>44252</c:v>
                </c:pt>
                <c:pt idx="20">
                  <c:v>44251</c:v>
                </c:pt>
                <c:pt idx="21">
                  <c:v>44250</c:v>
                </c:pt>
                <c:pt idx="22">
                  <c:v>44249</c:v>
                </c:pt>
                <c:pt idx="23">
                  <c:v>44246</c:v>
                </c:pt>
                <c:pt idx="24">
                  <c:v>44245</c:v>
                </c:pt>
                <c:pt idx="25">
                  <c:v>44244</c:v>
                </c:pt>
                <c:pt idx="26">
                  <c:v>44243</c:v>
                </c:pt>
                <c:pt idx="27">
                  <c:v>44242</c:v>
                </c:pt>
                <c:pt idx="28">
                  <c:v>44239</c:v>
                </c:pt>
                <c:pt idx="29">
                  <c:v>44231</c:v>
                </c:pt>
                <c:pt idx="30">
                  <c:v>44230</c:v>
                </c:pt>
                <c:pt idx="31">
                  <c:v>44229</c:v>
                </c:pt>
                <c:pt idx="32">
                  <c:v>44228</c:v>
                </c:pt>
                <c:pt idx="33">
                  <c:v>44225</c:v>
                </c:pt>
                <c:pt idx="34">
                  <c:v>44224</c:v>
                </c:pt>
                <c:pt idx="35">
                  <c:v>44223</c:v>
                </c:pt>
                <c:pt idx="36">
                  <c:v>44222</c:v>
                </c:pt>
                <c:pt idx="37">
                  <c:v>44221</c:v>
                </c:pt>
                <c:pt idx="38">
                  <c:v>44218</c:v>
                </c:pt>
                <c:pt idx="39">
                  <c:v>44217</c:v>
                </c:pt>
                <c:pt idx="40">
                  <c:v>44216</c:v>
                </c:pt>
                <c:pt idx="41">
                  <c:v>44215</c:v>
                </c:pt>
                <c:pt idx="42">
                  <c:v>44214</c:v>
                </c:pt>
                <c:pt idx="43">
                  <c:v>44211</c:v>
                </c:pt>
                <c:pt idx="44">
                  <c:v>44210</c:v>
                </c:pt>
                <c:pt idx="45">
                  <c:v>44209</c:v>
                </c:pt>
                <c:pt idx="46">
                  <c:v>44208</c:v>
                </c:pt>
                <c:pt idx="47">
                  <c:v>44207</c:v>
                </c:pt>
                <c:pt idx="48">
                  <c:v>44204</c:v>
                </c:pt>
                <c:pt idx="49">
                  <c:v>44203</c:v>
                </c:pt>
                <c:pt idx="50">
                  <c:v>44202</c:v>
                </c:pt>
                <c:pt idx="51">
                  <c:v>44201</c:v>
                </c:pt>
                <c:pt idx="52">
                  <c:v>44200</c:v>
                </c:pt>
                <c:pt idx="53">
                  <c:v>44196</c:v>
                </c:pt>
                <c:pt idx="54">
                  <c:v>44195</c:v>
                </c:pt>
                <c:pt idx="55">
                  <c:v>44194</c:v>
                </c:pt>
                <c:pt idx="56">
                  <c:v>44193</c:v>
                </c:pt>
                <c:pt idx="57">
                  <c:v>44189</c:v>
                </c:pt>
                <c:pt idx="58">
                  <c:v>44188</c:v>
                </c:pt>
                <c:pt idx="59">
                  <c:v>44187</c:v>
                </c:pt>
                <c:pt idx="60">
                  <c:v>44186</c:v>
                </c:pt>
                <c:pt idx="61">
                  <c:v>44183</c:v>
                </c:pt>
                <c:pt idx="62">
                  <c:v>44182</c:v>
                </c:pt>
                <c:pt idx="63">
                  <c:v>44181</c:v>
                </c:pt>
                <c:pt idx="64">
                  <c:v>44180</c:v>
                </c:pt>
                <c:pt idx="65">
                  <c:v>44179</c:v>
                </c:pt>
                <c:pt idx="66">
                  <c:v>44176</c:v>
                </c:pt>
                <c:pt idx="67">
                  <c:v>44175</c:v>
                </c:pt>
                <c:pt idx="68">
                  <c:v>44174</c:v>
                </c:pt>
                <c:pt idx="69">
                  <c:v>44173</c:v>
                </c:pt>
                <c:pt idx="70">
                  <c:v>44172</c:v>
                </c:pt>
                <c:pt idx="71">
                  <c:v>44169</c:v>
                </c:pt>
                <c:pt idx="72">
                  <c:v>44168</c:v>
                </c:pt>
                <c:pt idx="73">
                  <c:v>44167</c:v>
                </c:pt>
                <c:pt idx="74">
                  <c:v>44166</c:v>
                </c:pt>
                <c:pt idx="75">
                  <c:v>44165</c:v>
                </c:pt>
                <c:pt idx="76">
                  <c:v>44162</c:v>
                </c:pt>
                <c:pt idx="77">
                  <c:v>44161</c:v>
                </c:pt>
                <c:pt idx="78">
                  <c:v>44160</c:v>
                </c:pt>
                <c:pt idx="79">
                  <c:v>44159</c:v>
                </c:pt>
                <c:pt idx="80">
                  <c:v>44158</c:v>
                </c:pt>
                <c:pt idx="81">
                  <c:v>44155</c:v>
                </c:pt>
                <c:pt idx="82">
                  <c:v>44154</c:v>
                </c:pt>
                <c:pt idx="83">
                  <c:v>44153</c:v>
                </c:pt>
                <c:pt idx="84">
                  <c:v>44152</c:v>
                </c:pt>
                <c:pt idx="85">
                  <c:v>44151</c:v>
                </c:pt>
                <c:pt idx="86">
                  <c:v>44148</c:v>
                </c:pt>
                <c:pt idx="87">
                  <c:v>44147</c:v>
                </c:pt>
                <c:pt idx="88">
                  <c:v>44146</c:v>
                </c:pt>
                <c:pt idx="89">
                  <c:v>44145</c:v>
                </c:pt>
                <c:pt idx="90">
                  <c:v>44144</c:v>
                </c:pt>
              </c:numCache>
            </c:numRef>
          </c:cat>
          <c:val>
            <c:numRef>
              <c:f>'Figure 12'!$E$4:$E$94</c:f>
              <c:numCache>
                <c:formatCode>#,##0.000</c:formatCode>
                <c:ptCount val="91"/>
                <c:pt idx="0">
                  <c:v>40.158149999999999</c:v>
                </c:pt>
                <c:pt idx="1">
                  <c:v>40.019100000000002</c:v>
                </c:pt>
                <c:pt idx="2">
                  <c:v>40.316850000000002</c:v>
                </c:pt>
                <c:pt idx="3">
                  <c:v>38.858460000000001</c:v>
                </c:pt>
                <c:pt idx="4">
                  <c:v>39.802669999999999</c:v>
                </c:pt>
                <c:pt idx="5">
                  <c:v>39.443849999999998</c:v>
                </c:pt>
                <c:pt idx="6">
                  <c:v>39.063220000000001</c:v>
                </c:pt>
                <c:pt idx="7">
                  <c:v>40.382460000000002</c:v>
                </c:pt>
                <c:pt idx="8">
                  <c:v>40.43027</c:v>
                </c:pt>
                <c:pt idx="9">
                  <c:v>39.445039999999999</c:v>
                </c:pt>
                <c:pt idx="10">
                  <c:v>39.208620000000003</c:v>
                </c:pt>
                <c:pt idx="11">
                  <c:v>37.91968</c:v>
                </c:pt>
                <c:pt idx="12">
                  <c:v>36.91872</c:v>
                </c:pt>
                <c:pt idx="13">
                  <c:v>36.810450000000003</c:v>
                </c:pt>
                <c:pt idx="14">
                  <c:v>35.824370000000002</c:v>
                </c:pt>
                <c:pt idx="15">
                  <c:v>35.552549999999997</c:v>
                </c:pt>
                <c:pt idx="16">
                  <c:v>36.001309999999997</c:v>
                </c:pt>
                <c:pt idx="17">
                  <c:v>36.008809999999997</c:v>
                </c:pt>
                <c:pt idx="18">
                  <c:v>36.183689999999999</c:v>
                </c:pt>
                <c:pt idx="19">
                  <c:v>36.94726</c:v>
                </c:pt>
                <c:pt idx="20">
                  <c:v>36.7911</c:v>
                </c:pt>
                <c:pt idx="21">
                  <c:v>36.531950000000002</c:v>
                </c:pt>
                <c:pt idx="22">
                  <c:v>36.381830000000001</c:v>
                </c:pt>
                <c:pt idx="23">
                  <c:v>37.850279999999998</c:v>
                </c:pt>
                <c:pt idx="24">
                  <c:v>37.756680000000003</c:v>
                </c:pt>
                <c:pt idx="25">
                  <c:v>38.145690000000002</c:v>
                </c:pt>
                <c:pt idx="26">
                  <c:v>38.483699999999999</c:v>
                </c:pt>
                <c:pt idx="27">
                  <c:v>39.16677</c:v>
                </c:pt>
                <c:pt idx="28">
                  <c:v>39.981670000000001</c:v>
                </c:pt>
                <c:pt idx="29">
                  <c:v>39.56324</c:v>
                </c:pt>
                <c:pt idx="30">
                  <c:v>39.232610000000001</c:v>
                </c:pt>
                <c:pt idx="31">
                  <c:v>38.682389999999998</c:v>
                </c:pt>
                <c:pt idx="32">
                  <c:v>37.947780000000002</c:v>
                </c:pt>
                <c:pt idx="33">
                  <c:v>39.263030000000001</c:v>
                </c:pt>
                <c:pt idx="34">
                  <c:v>39.522410000000001</c:v>
                </c:pt>
                <c:pt idx="35">
                  <c:v>38.174399999999999</c:v>
                </c:pt>
                <c:pt idx="36">
                  <c:v>38.329250000000002</c:v>
                </c:pt>
                <c:pt idx="37">
                  <c:v>39.803080000000001</c:v>
                </c:pt>
                <c:pt idx="38">
                  <c:v>40.462679999999999</c:v>
                </c:pt>
                <c:pt idx="39">
                  <c:v>39.72484</c:v>
                </c:pt>
                <c:pt idx="40">
                  <c:v>39.657040000000002</c:v>
                </c:pt>
                <c:pt idx="41">
                  <c:v>39.209769999999999</c:v>
                </c:pt>
                <c:pt idx="42">
                  <c:v>38.245950000000001</c:v>
                </c:pt>
                <c:pt idx="43">
                  <c:v>38.74418</c:v>
                </c:pt>
                <c:pt idx="44">
                  <c:v>40.259160000000001</c:v>
                </c:pt>
                <c:pt idx="45">
                  <c:v>41.15052</c:v>
                </c:pt>
                <c:pt idx="46">
                  <c:v>42.858249999999998</c:v>
                </c:pt>
                <c:pt idx="47">
                  <c:v>41.4529</c:v>
                </c:pt>
                <c:pt idx="48">
                  <c:v>41.086919999999999</c:v>
                </c:pt>
                <c:pt idx="49">
                  <c:v>40.593330000000002</c:v>
                </c:pt>
                <c:pt idx="50">
                  <c:v>39.165149999999997</c:v>
                </c:pt>
                <c:pt idx="51">
                  <c:v>39.415399999999998</c:v>
                </c:pt>
                <c:pt idx="52">
                  <c:v>40.858690000000003</c:v>
                </c:pt>
                <c:pt idx="53">
                  <c:v>39.622219999999999</c:v>
                </c:pt>
                <c:pt idx="54">
                  <c:v>39.653919999999999</c:v>
                </c:pt>
                <c:pt idx="55">
                  <c:v>39.76699</c:v>
                </c:pt>
                <c:pt idx="56">
                  <c:v>40.458010000000002</c:v>
                </c:pt>
                <c:pt idx="57">
                  <c:v>38.595399999999998</c:v>
                </c:pt>
                <c:pt idx="58">
                  <c:v>38.765560000000001</c:v>
                </c:pt>
                <c:pt idx="59">
                  <c:v>38.837490000000003</c:v>
                </c:pt>
                <c:pt idx="60">
                  <c:v>37.601170000000003</c:v>
                </c:pt>
                <c:pt idx="61">
                  <c:v>36.74633</c:v>
                </c:pt>
                <c:pt idx="62">
                  <c:v>36.987220000000001</c:v>
                </c:pt>
                <c:pt idx="63">
                  <c:v>37.865639999999999</c:v>
                </c:pt>
                <c:pt idx="64">
                  <c:v>38.472409999999996</c:v>
                </c:pt>
                <c:pt idx="65">
                  <c:v>38.45429</c:v>
                </c:pt>
                <c:pt idx="66">
                  <c:v>37.238750000000003</c:v>
                </c:pt>
                <c:pt idx="67">
                  <c:v>36.86083</c:v>
                </c:pt>
                <c:pt idx="68">
                  <c:v>36.0246</c:v>
                </c:pt>
                <c:pt idx="69">
                  <c:v>35.606059999999999</c:v>
                </c:pt>
                <c:pt idx="70">
                  <c:v>35.579180000000001</c:v>
                </c:pt>
                <c:pt idx="71">
                  <c:v>35.446820000000002</c:v>
                </c:pt>
                <c:pt idx="72">
                  <c:v>34.82676</c:v>
                </c:pt>
                <c:pt idx="73">
                  <c:v>35.285440000000001</c:v>
                </c:pt>
                <c:pt idx="74">
                  <c:v>35.059669999999997</c:v>
                </c:pt>
                <c:pt idx="75">
                  <c:v>34.71611</c:v>
                </c:pt>
                <c:pt idx="76">
                  <c:v>33.965710000000001</c:v>
                </c:pt>
                <c:pt idx="77">
                  <c:v>33.140340000000002</c:v>
                </c:pt>
                <c:pt idx="78">
                  <c:v>33.09337</c:v>
                </c:pt>
                <c:pt idx="79">
                  <c:v>32.137099999999997</c:v>
                </c:pt>
                <c:pt idx="80">
                  <c:v>31.377050000000001</c:v>
                </c:pt>
                <c:pt idx="81">
                  <c:v>30.8429</c:v>
                </c:pt>
                <c:pt idx="82">
                  <c:v>31.430029999999999</c:v>
                </c:pt>
                <c:pt idx="83">
                  <c:v>32.150559999999999</c:v>
                </c:pt>
                <c:pt idx="84">
                  <c:v>32.111269999999998</c:v>
                </c:pt>
                <c:pt idx="85">
                  <c:v>32.450870000000002</c:v>
                </c:pt>
                <c:pt idx="86">
                  <c:v>31.917999999999999</c:v>
                </c:pt>
                <c:pt idx="87">
                  <c:v>31.77075</c:v>
                </c:pt>
                <c:pt idx="88">
                  <c:v>32.336959999999998</c:v>
                </c:pt>
                <c:pt idx="89">
                  <c:v>31.578340000000001</c:v>
                </c:pt>
                <c:pt idx="90">
                  <c:v>32.303710000000002</c:v>
                </c:pt>
              </c:numCache>
            </c:numRef>
          </c:val>
          <c:smooth val="0"/>
          <c:extLst>
            <c:ext xmlns:c16="http://schemas.microsoft.com/office/drawing/2014/chart" uri="{C3380CC4-5D6E-409C-BE32-E72D297353CC}">
              <c16:uniqueId val="{00000003-75B4-4BA8-A35A-9B7FF73A70FA}"/>
            </c:ext>
          </c:extLst>
        </c:ser>
        <c:dLbls>
          <c:showLegendKey val="0"/>
          <c:showVal val="0"/>
          <c:showCatName val="0"/>
          <c:showSerName val="0"/>
          <c:showPercent val="0"/>
          <c:showBubbleSize val="0"/>
        </c:dLbls>
        <c:smooth val="0"/>
        <c:axId val="617043064"/>
        <c:axId val="617043392"/>
      </c:lineChart>
      <c:dateAx>
        <c:axId val="617043064"/>
        <c:scaling>
          <c:orientation val="minMax"/>
        </c:scaling>
        <c:delete val="0"/>
        <c:axPos val="b"/>
        <c:numFmt formatCode="dd\ mmm\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043392"/>
        <c:crosses val="autoZero"/>
        <c:auto val="1"/>
        <c:lblOffset val="100"/>
        <c:baseTimeUnit val="days"/>
      </c:dateAx>
      <c:valAx>
        <c:axId val="617043392"/>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043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Day ahead baseload</a:t>
            </a:r>
            <a:r>
              <a:rPr lang="en-GB" baseline="0"/>
              <a:t> prices for summer 2020</a:t>
            </a:r>
            <a:endParaRPr lang="en-GB"/>
          </a:p>
        </c:rich>
      </c:tx>
      <c:layout>
        <c:manualLayout>
          <c:xMode val="edge"/>
          <c:yMode val="edge"/>
          <c:x val="0.38073220299974725"/>
          <c:y val="1.65972438866973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13'!$B$3</c:f>
              <c:strCache>
                <c:ptCount val="1"/>
                <c:pt idx="0">
                  <c:v>Belgian summer baseload</c:v>
                </c:pt>
              </c:strCache>
            </c:strRef>
          </c:tx>
          <c:spPr>
            <a:ln w="28575" cap="rnd">
              <a:solidFill>
                <a:schemeClr val="accent1"/>
              </a:solidFill>
              <a:round/>
            </a:ln>
            <a:effectLst/>
          </c:spPr>
          <c:marker>
            <c:symbol val="none"/>
          </c:marker>
          <c:cat>
            <c:numRef>
              <c:f>'Figure 13'!$A$4:$A$148</c:f>
              <c:numCache>
                <c:formatCode>dd\ mmm\ yyyy</c:formatCode>
                <c:ptCount val="145"/>
                <c:pt idx="0">
                  <c:v>44127</c:v>
                </c:pt>
                <c:pt idx="1">
                  <c:v>44126</c:v>
                </c:pt>
                <c:pt idx="2">
                  <c:v>44125</c:v>
                </c:pt>
                <c:pt idx="3">
                  <c:v>44124</c:v>
                </c:pt>
                <c:pt idx="4">
                  <c:v>44123</c:v>
                </c:pt>
                <c:pt idx="5">
                  <c:v>44120</c:v>
                </c:pt>
                <c:pt idx="6">
                  <c:v>44119</c:v>
                </c:pt>
                <c:pt idx="7">
                  <c:v>44118</c:v>
                </c:pt>
                <c:pt idx="8">
                  <c:v>44117</c:v>
                </c:pt>
                <c:pt idx="9">
                  <c:v>44116</c:v>
                </c:pt>
                <c:pt idx="10">
                  <c:v>44113</c:v>
                </c:pt>
                <c:pt idx="11">
                  <c:v>44112</c:v>
                </c:pt>
                <c:pt idx="12">
                  <c:v>44111</c:v>
                </c:pt>
                <c:pt idx="13">
                  <c:v>44110</c:v>
                </c:pt>
                <c:pt idx="14">
                  <c:v>44109</c:v>
                </c:pt>
                <c:pt idx="15">
                  <c:v>44106</c:v>
                </c:pt>
                <c:pt idx="16">
                  <c:v>44105</c:v>
                </c:pt>
                <c:pt idx="17">
                  <c:v>44104</c:v>
                </c:pt>
                <c:pt idx="18">
                  <c:v>44103</c:v>
                </c:pt>
                <c:pt idx="19">
                  <c:v>44102</c:v>
                </c:pt>
                <c:pt idx="20">
                  <c:v>44099</c:v>
                </c:pt>
                <c:pt idx="21">
                  <c:v>44098</c:v>
                </c:pt>
                <c:pt idx="22">
                  <c:v>44097</c:v>
                </c:pt>
                <c:pt idx="23">
                  <c:v>44096</c:v>
                </c:pt>
                <c:pt idx="24">
                  <c:v>44095</c:v>
                </c:pt>
                <c:pt idx="25">
                  <c:v>44092</c:v>
                </c:pt>
                <c:pt idx="26">
                  <c:v>44091</c:v>
                </c:pt>
                <c:pt idx="27">
                  <c:v>44090</c:v>
                </c:pt>
                <c:pt idx="28">
                  <c:v>44089</c:v>
                </c:pt>
                <c:pt idx="29">
                  <c:v>44088</c:v>
                </c:pt>
                <c:pt idx="30">
                  <c:v>44085</c:v>
                </c:pt>
                <c:pt idx="31">
                  <c:v>44084</c:v>
                </c:pt>
                <c:pt idx="32">
                  <c:v>44083</c:v>
                </c:pt>
                <c:pt idx="33">
                  <c:v>44082</c:v>
                </c:pt>
                <c:pt idx="34">
                  <c:v>44081</c:v>
                </c:pt>
                <c:pt idx="35">
                  <c:v>44078</c:v>
                </c:pt>
                <c:pt idx="36">
                  <c:v>44077</c:v>
                </c:pt>
                <c:pt idx="37">
                  <c:v>44076</c:v>
                </c:pt>
                <c:pt idx="38">
                  <c:v>44075</c:v>
                </c:pt>
                <c:pt idx="39">
                  <c:v>44071</c:v>
                </c:pt>
                <c:pt idx="40">
                  <c:v>44070</c:v>
                </c:pt>
                <c:pt idx="41">
                  <c:v>44069</c:v>
                </c:pt>
                <c:pt idx="42">
                  <c:v>44068</c:v>
                </c:pt>
                <c:pt idx="43">
                  <c:v>44067</c:v>
                </c:pt>
                <c:pt idx="44">
                  <c:v>44064</c:v>
                </c:pt>
                <c:pt idx="45">
                  <c:v>44063</c:v>
                </c:pt>
                <c:pt idx="46">
                  <c:v>44062</c:v>
                </c:pt>
                <c:pt idx="47">
                  <c:v>44061</c:v>
                </c:pt>
                <c:pt idx="48">
                  <c:v>44060</c:v>
                </c:pt>
                <c:pt idx="49">
                  <c:v>44057</c:v>
                </c:pt>
                <c:pt idx="50">
                  <c:v>44056</c:v>
                </c:pt>
                <c:pt idx="51">
                  <c:v>44055</c:v>
                </c:pt>
                <c:pt idx="52">
                  <c:v>44054</c:v>
                </c:pt>
                <c:pt idx="53">
                  <c:v>44053</c:v>
                </c:pt>
                <c:pt idx="54">
                  <c:v>44050</c:v>
                </c:pt>
                <c:pt idx="55">
                  <c:v>44049</c:v>
                </c:pt>
                <c:pt idx="56">
                  <c:v>44048</c:v>
                </c:pt>
                <c:pt idx="57">
                  <c:v>44047</c:v>
                </c:pt>
                <c:pt idx="58">
                  <c:v>44046</c:v>
                </c:pt>
                <c:pt idx="59">
                  <c:v>44043</c:v>
                </c:pt>
                <c:pt idx="60">
                  <c:v>44042</c:v>
                </c:pt>
                <c:pt idx="61">
                  <c:v>44041</c:v>
                </c:pt>
                <c:pt idx="62">
                  <c:v>44040</c:v>
                </c:pt>
                <c:pt idx="63">
                  <c:v>44039</c:v>
                </c:pt>
                <c:pt idx="64">
                  <c:v>44036</c:v>
                </c:pt>
                <c:pt idx="65">
                  <c:v>44035</c:v>
                </c:pt>
                <c:pt idx="66">
                  <c:v>44034</c:v>
                </c:pt>
                <c:pt idx="67">
                  <c:v>44033</c:v>
                </c:pt>
                <c:pt idx="68">
                  <c:v>44032</c:v>
                </c:pt>
                <c:pt idx="69">
                  <c:v>44029</c:v>
                </c:pt>
                <c:pt idx="70">
                  <c:v>44028</c:v>
                </c:pt>
                <c:pt idx="71">
                  <c:v>44027</c:v>
                </c:pt>
                <c:pt idx="72">
                  <c:v>44026</c:v>
                </c:pt>
                <c:pt idx="73">
                  <c:v>44025</c:v>
                </c:pt>
                <c:pt idx="74">
                  <c:v>44022</c:v>
                </c:pt>
                <c:pt idx="75">
                  <c:v>44021</c:v>
                </c:pt>
                <c:pt idx="76">
                  <c:v>44020</c:v>
                </c:pt>
                <c:pt idx="77">
                  <c:v>44019</c:v>
                </c:pt>
                <c:pt idx="78">
                  <c:v>44018</c:v>
                </c:pt>
                <c:pt idx="79">
                  <c:v>44015</c:v>
                </c:pt>
                <c:pt idx="80">
                  <c:v>44014</c:v>
                </c:pt>
                <c:pt idx="81">
                  <c:v>44013</c:v>
                </c:pt>
                <c:pt idx="82">
                  <c:v>44012</c:v>
                </c:pt>
                <c:pt idx="83">
                  <c:v>44011</c:v>
                </c:pt>
                <c:pt idx="84">
                  <c:v>44008</c:v>
                </c:pt>
                <c:pt idx="85">
                  <c:v>44007</c:v>
                </c:pt>
                <c:pt idx="86">
                  <c:v>44006</c:v>
                </c:pt>
                <c:pt idx="87">
                  <c:v>44005</c:v>
                </c:pt>
                <c:pt idx="88">
                  <c:v>44004</c:v>
                </c:pt>
                <c:pt idx="89">
                  <c:v>44001</c:v>
                </c:pt>
                <c:pt idx="90">
                  <c:v>44000</c:v>
                </c:pt>
                <c:pt idx="91">
                  <c:v>43999</c:v>
                </c:pt>
                <c:pt idx="92">
                  <c:v>43998</c:v>
                </c:pt>
                <c:pt idx="93">
                  <c:v>43997</c:v>
                </c:pt>
                <c:pt idx="94">
                  <c:v>43994</c:v>
                </c:pt>
                <c:pt idx="95">
                  <c:v>43993</c:v>
                </c:pt>
                <c:pt idx="96">
                  <c:v>43992</c:v>
                </c:pt>
                <c:pt idx="97">
                  <c:v>43991</c:v>
                </c:pt>
                <c:pt idx="98">
                  <c:v>43990</c:v>
                </c:pt>
                <c:pt idx="99">
                  <c:v>43987</c:v>
                </c:pt>
                <c:pt idx="100">
                  <c:v>43986</c:v>
                </c:pt>
                <c:pt idx="101">
                  <c:v>43985</c:v>
                </c:pt>
                <c:pt idx="102">
                  <c:v>43984</c:v>
                </c:pt>
                <c:pt idx="103">
                  <c:v>43983</c:v>
                </c:pt>
                <c:pt idx="104">
                  <c:v>43980</c:v>
                </c:pt>
                <c:pt idx="105">
                  <c:v>43979</c:v>
                </c:pt>
                <c:pt idx="106">
                  <c:v>43978</c:v>
                </c:pt>
                <c:pt idx="107">
                  <c:v>43977</c:v>
                </c:pt>
                <c:pt idx="108">
                  <c:v>43973</c:v>
                </c:pt>
                <c:pt idx="109">
                  <c:v>43972</c:v>
                </c:pt>
                <c:pt idx="110">
                  <c:v>43971</c:v>
                </c:pt>
                <c:pt idx="111">
                  <c:v>43970</c:v>
                </c:pt>
                <c:pt idx="112">
                  <c:v>43969</c:v>
                </c:pt>
                <c:pt idx="113">
                  <c:v>43966</c:v>
                </c:pt>
                <c:pt idx="114">
                  <c:v>43965</c:v>
                </c:pt>
                <c:pt idx="115">
                  <c:v>43964</c:v>
                </c:pt>
                <c:pt idx="116">
                  <c:v>43963</c:v>
                </c:pt>
                <c:pt idx="117">
                  <c:v>43962</c:v>
                </c:pt>
                <c:pt idx="118">
                  <c:v>43958</c:v>
                </c:pt>
                <c:pt idx="119">
                  <c:v>43957</c:v>
                </c:pt>
                <c:pt idx="120">
                  <c:v>43956</c:v>
                </c:pt>
                <c:pt idx="121">
                  <c:v>43955</c:v>
                </c:pt>
                <c:pt idx="122">
                  <c:v>43952</c:v>
                </c:pt>
                <c:pt idx="123">
                  <c:v>43951</c:v>
                </c:pt>
                <c:pt idx="124">
                  <c:v>43950</c:v>
                </c:pt>
                <c:pt idx="125">
                  <c:v>43949</c:v>
                </c:pt>
                <c:pt idx="126">
                  <c:v>43948</c:v>
                </c:pt>
                <c:pt idx="127">
                  <c:v>43945</c:v>
                </c:pt>
                <c:pt idx="128">
                  <c:v>43944</c:v>
                </c:pt>
                <c:pt idx="129">
                  <c:v>43943</c:v>
                </c:pt>
                <c:pt idx="130">
                  <c:v>43942</c:v>
                </c:pt>
                <c:pt idx="131">
                  <c:v>43941</c:v>
                </c:pt>
                <c:pt idx="132">
                  <c:v>43938</c:v>
                </c:pt>
                <c:pt idx="133">
                  <c:v>43937</c:v>
                </c:pt>
                <c:pt idx="134">
                  <c:v>43936</c:v>
                </c:pt>
                <c:pt idx="135">
                  <c:v>43935</c:v>
                </c:pt>
                <c:pt idx="136">
                  <c:v>43930</c:v>
                </c:pt>
                <c:pt idx="137">
                  <c:v>43929</c:v>
                </c:pt>
                <c:pt idx="138">
                  <c:v>43928</c:v>
                </c:pt>
                <c:pt idx="139">
                  <c:v>43927</c:v>
                </c:pt>
                <c:pt idx="140">
                  <c:v>43924</c:v>
                </c:pt>
                <c:pt idx="141">
                  <c:v>43923</c:v>
                </c:pt>
                <c:pt idx="142">
                  <c:v>43922</c:v>
                </c:pt>
                <c:pt idx="143">
                  <c:v>43921</c:v>
                </c:pt>
                <c:pt idx="144">
                  <c:v>43920</c:v>
                </c:pt>
              </c:numCache>
            </c:numRef>
          </c:cat>
          <c:val>
            <c:numRef>
              <c:f>'Figure 13'!$B$4:$B$148</c:f>
              <c:numCache>
                <c:formatCode>0.00</c:formatCode>
                <c:ptCount val="145"/>
                <c:pt idx="0">
                  <c:v>37.2605972587819</c:v>
                </c:pt>
                <c:pt idx="1">
                  <c:v>41.986802856368101</c:v>
                </c:pt>
                <c:pt idx="2">
                  <c:v>37.896162528216699</c:v>
                </c:pt>
                <c:pt idx="3">
                  <c:v>35.328467153284699</c:v>
                </c:pt>
                <c:pt idx="4">
                  <c:v>36.393323657474603</c:v>
                </c:pt>
                <c:pt idx="5">
                  <c:v>39.459361393323697</c:v>
                </c:pt>
                <c:pt idx="6">
                  <c:v>44.5943498732343</c:v>
                </c:pt>
                <c:pt idx="7">
                  <c:v>42.877775771800003</c:v>
                </c:pt>
                <c:pt idx="8">
                  <c:v>39.352270671250203</c:v>
                </c:pt>
                <c:pt idx="9">
                  <c:v>45.285404624277497</c:v>
                </c:pt>
                <c:pt idx="10">
                  <c:v>46.102834302325597</c:v>
                </c:pt>
                <c:pt idx="11">
                  <c:v>41.821983816710599</c:v>
                </c:pt>
                <c:pt idx="12">
                  <c:v>35.291438979963601</c:v>
                </c:pt>
                <c:pt idx="13">
                  <c:v>36.383481899217799</c:v>
                </c:pt>
                <c:pt idx="14">
                  <c:v>33.751249205051302</c:v>
                </c:pt>
                <c:pt idx="15">
                  <c:v>35.633432943946403</c:v>
                </c:pt>
                <c:pt idx="16">
                  <c:v>38.486063035161202</c:v>
                </c:pt>
                <c:pt idx="17">
                  <c:v>43.592770865498103</c:v>
                </c:pt>
                <c:pt idx="18">
                  <c:v>45.637093829864902</c:v>
                </c:pt>
                <c:pt idx="19">
                  <c:v>50.090661831368998</c:v>
                </c:pt>
                <c:pt idx="20">
                  <c:v>44.585695994146697</c:v>
                </c:pt>
                <c:pt idx="21">
                  <c:v>36.387770047601599</c:v>
                </c:pt>
                <c:pt idx="22">
                  <c:v>28.383080021973999</c:v>
                </c:pt>
                <c:pt idx="23">
                  <c:v>39.532959455732303</c:v>
                </c:pt>
                <c:pt idx="24">
                  <c:v>51.725403817914803</c:v>
                </c:pt>
                <c:pt idx="25">
                  <c:v>50.0137400384721</c:v>
                </c:pt>
                <c:pt idx="26">
                  <c:v>39.244318700374201</c:v>
                </c:pt>
                <c:pt idx="27">
                  <c:v>41.875512621890103</c:v>
                </c:pt>
                <c:pt idx="28">
                  <c:v>51.492812384813902</c:v>
                </c:pt>
                <c:pt idx="29">
                  <c:v>56.708160442600303</c:v>
                </c:pt>
                <c:pt idx="30">
                  <c:v>45.921673919081599</c:v>
                </c:pt>
                <c:pt idx="31">
                  <c:v>41.118390698532799</c:v>
                </c:pt>
                <c:pt idx="32">
                  <c:v>45.487561285636502</c:v>
                </c:pt>
                <c:pt idx="33">
                  <c:v>40.249751153741698</c:v>
                </c:pt>
                <c:pt idx="34">
                  <c:v>40.027837643678197</c:v>
                </c:pt>
                <c:pt idx="35">
                  <c:v>38.6258041458184</c:v>
                </c:pt>
                <c:pt idx="36">
                  <c:v>38.556903317873697</c:v>
                </c:pt>
                <c:pt idx="37">
                  <c:v>37.073952122452603</c:v>
                </c:pt>
                <c:pt idx="38">
                  <c:v>45.834816660733402</c:v>
                </c:pt>
                <c:pt idx="39">
                  <c:v>42.119807452308798</c:v>
                </c:pt>
                <c:pt idx="40">
                  <c:v>36.6660704703989</c:v>
                </c:pt>
                <c:pt idx="41">
                  <c:v>43.9304285458132</c:v>
                </c:pt>
                <c:pt idx="42">
                  <c:v>25.6664265129683</c:v>
                </c:pt>
                <c:pt idx="43">
                  <c:v>34.082701336222499</c:v>
                </c:pt>
                <c:pt idx="44">
                  <c:v>36.186875506346198</c:v>
                </c:pt>
                <c:pt idx="45">
                  <c:v>30.166591625393998</c:v>
                </c:pt>
                <c:pt idx="46">
                  <c:v>34.280559314388803</c:v>
                </c:pt>
                <c:pt idx="47">
                  <c:v>34.799855751893297</c:v>
                </c:pt>
                <c:pt idx="48">
                  <c:v>37.827308145329397</c:v>
                </c:pt>
                <c:pt idx="49">
                  <c:v>36.2979683972912</c:v>
                </c:pt>
                <c:pt idx="50">
                  <c:v>36.6151342554923</c:v>
                </c:pt>
                <c:pt idx="51">
                  <c:v>36.6151342554923</c:v>
                </c:pt>
                <c:pt idx="52">
                  <c:v>38.689940615440001</c:v>
                </c:pt>
                <c:pt idx="53">
                  <c:v>36.1927884183077</c:v>
                </c:pt>
                <c:pt idx="54">
                  <c:v>34.4469525959368</c:v>
                </c:pt>
                <c:pt idx="55">
                  <c:v>32.175090252707598</c:v>
                </c:pt>
                <c:pt idx="56">
                  <c:v>30.008147008237501</c:v>
                </c:pt>
                <c:pt idx="57">
                  <c:v>25.1892573900505</c:v>
                </c:pt>
                <c:pt idx="58">
                  <c:v>30.293482175009</c:v>
                </c:pt>
                <c:pt idx="59">
                  <c:v>26.0482274608602</c:v>
                </c:pt>
                <c:pt idx="60">
                  <c:v>30.882618918430101</c:v>
                </c:pt>
                <c:pt idx="61">
                  <c:v>28.579205225911799</c:v>
                </c:pt>
                <c:pt idx="62">
                  <c:v>24.875396465790701</c:v>
                </c:pt>
                <c:pt idx="63">
                  <c:v>19.629325299004801</c:v>
                </c:pt>
                <c:pt idx="64">
                  <c:v>26.842584167424899</c:v>
                </c:pt>
                <c:pt idx="65">
                  <c:v>27.285129604365601</c:v>
                </c:pt>
                <c:pt idx="66">
                  <c:v>28.9056809905317</c:v>
                </c:pt>
                <c:pt idx="67">
                  <c:v>27.900054122316401</c:v>
                </c:pt>
                <c:pt idx="68">
                  <c:v>31.0719131614654</c:v>
                </c:pt>
                <c:pt idx="69">
                  <c:v>30.731351449936199</c:v>
                </c:pt>
                <c:pt idx="70">
                  <c:v>33.726201269265601</c:v>
                </c:pt>
                <c:pt idx="71">
                  <c:v>35.795197100135901</c:v>
                </c:pt>
                <c:pt idx="72">
                  <c:v>37.223888737387497</c:v>
                </c:pt>
                <c:pt idx="73">
                  <c:v>32.1592649310873</c:v>
                </c:pt>
                <c:pt idx="74">
                  <c:v>30.635062611806799</c:v>
                </c:pt>
                <c:pt idx="75">
                  <c:v>32.034050179211498</c:v>
                </c:pt>
                <c:pt idx="76">
                  <c:v>37.041036717062603</c:v>
                </c:pt>
                <c:pt idx="77">
                  <c:v>36.720222601202799</c:v>
                </c:pt>
                <c:pt idx="78">
                  <c:v>28.073510773130501</c:v>
                </c:pt>
                <c:pt idx="79">
                  <c:v>24.8895301650284</c:v>
                </c:pt>
                <c:pt idx="80">
                  <c:v>29.960353216795799</c:v>
                </c:pt>
                <c:pt idx="81">
                  <c:v>34.273064064335401</c:v>
                </c:pt>
                <c:pt idx="82">
                  <c:v>30.571454528936101</c:v>
                </c:pt>
                <c:pt idx="83">
                  <c:v>22.456461961503202</c:v>
                </c:pt>
                <c:pt idx="84">
                  <c:v>25.4638050200073</c:v>
                </c:pt>
                <c:pt idx="85">
                  <c:v>30.064177890264801</c:v>
                </c:pt>
                <c:pt idx="86">
                  <c:v>30.242045145498999</c:v>
                </c:pt>
                <c:pt idx="87">
                  <c:v>32.169350461371401</c:v>
                </c:pt>
                <c:pt idx="88">
                  <c:v>29.509679753935199</c:v>
                </c:pt>
                <c:pt idx="89">
                  <c:v>27.601809954751101</c:v>
                </c:pt>
                <c:pt idx="90">
                  <c:v>27.088036117381499</c:v>
                </c:pt>
                <c:pt idx="91">
                  <c:v>28.0157734360997</c:v>
                </c:pt>
                <c:pt idx="92">
                  <c:v>29.713774597495501</c:v>
                </c:pt>
                <c:pt idx="93">
                  <c:v>30.480035890533902</c:v>
                </c:pt>
                <c:pt idx="94">
                  <c:v>26.2180349932705</c:v>
                </c:pt>
                <c:pt idx="95">
                  <c:v>19.323193231932301</c:v>
                </c:pt>
                <c:pt idx="96">
                  <c:v>24.2817753268701</c:v>
                </c:pt>
                <c:pt idx="97">
                  <c:v>27.9982166740972</c:v>
                </c:pt>
                <c:pt idx="98">
                  <c:v>30.0400534045394</c:v>
                </c:pt>
                <c:pt idx="99">
                  <c:v>22.680779151471999</c:v>
                </c:pt>
                <c:pt idx="100">
                  <c:v>17.9872290673622</c:v>
                </c:pt>
                <c:pt idx="101">
                  <c:v>19.169044222539199</c:v>
                </c:pt>
                <c:pt idx="102">
                  <c:v>21.3107445385644</c:v>
                </c:pt>
                <c:pt idx="103">
                  <c:v>17.622914250022301</c:v>
                </c:pt>
                <c:pt idx="104">
                  <c:v>16.989634970707499</c:v>
                </c:pt>
                <c:pt idx="105">
                  <c:v>16.917968048824299</c:v>
                </c:pt>
                <c:pt idx="106">
                  <c:v>16.478089080459799</c:v>
                </c:pt>
                <c:pt idx="107">
                  <c:v>17.077292537578899</c:v>
                </c:pt>
                <c:pt idx="108">
                  <c:v>12.1624038633518</c:v>
                </c:pt>
                <c:pt idx="109">
                  <c:v>11.961293790878999</c:v>
                </c:pt>
                <c:pt idx="110">
                  <c:v>15.496237907559999</c:v>
                </c:pt>
                <c:pt idx="111">
                  <c:v>19.700080335624399</c:v>
                </c:pt>
                <c:pt idx="112">
                  <c:v>17.724113348779198</c:v>
                </c:pt>
                <c:pt idx="113">
                  <c:v>17.930419268510299</c:v>
                </c:pt>
                <c:pt idx="114">
                  <c:v>17.2703923478877</c:v>
                </c:pt>
                <c:pt idx="115">
                  <c:v>17.461865909897099</c:v>
                </c:pt>
                <c:pt idx="116">
                  <c:v>20.068837701879801</c:v>
                </c:pt>
                <c:pt idx="117">
                  <c:v>17.961973188469301</c:v>
                </c:pt>
                <c:pt idx="118">
                  <c:v>18.628912071535002</c:v>
                </c:pt>
                <c:pt idx="119">
                  <c:v>18.5849221619731</c:v>
                </c:pt>
                <c:pt idx="120">
                  <c:v>18.029076347175099</c:v>
                </c:pt>
                <c:pt idx="121">
                  <c:v>16.2508784258609</c:v>
                </c:pt>
                <c:pt idx="122">
                  <c:v>19.9912126537786</c:v>
                </c:pt>
                <c:pt idx="123">
                  <c:v>19.977416833145099</c:v>
                </c:pt>
                <c:pt idx="124">
                  <c:v>12.0045398987253</c:v>
                </c:pt>
                <c:pt idx="125">
                  <c:v>18.4717260608173</c:v>
                </c:pt>
                <c:pt idx="126">
                  <c:v>18.150087260034901</c:v>
                </c:pt>
                <c:pt idx="127">
                  <c:v>17.938162389419301</c:v>
                </c:pt>
                <c:pt idx="128">
                  <c:v>15.725030610459999</c:v>
                </c:pt>
                <c:pt idx="129">
                  <c:v>16.432337434094901</c:v>
                </c:pt>
                <c:pt idx="130">
                  <c:v>6.8505259436047004</c:v>
                </c:pt>
                <c:pt idx="131">
                  <c:v>-10.2138804015714</c:v>
                </c:pt>
                <c:pt idx="132">
                  <c:v>9.9233983286908103</c:v>
                </c:pt>
                <c:pt idx="133">
                  <c:v>14.812233161976099</c:v>
                </c:pt>
                <c:pt idx="134">
                  <c:v>17.433751743375201</c:v>
                </c:pt>
                <c:pt idx="135">
                  <c:v>15.9961685823755</c:v>
                </c:pt>
                <c:pt idx="136">
                  <c:v>16.564255617977501</c:v>
                </c:pt>
                <c:pt idx="137">
                  <c:v>16.638935108153099</c:v>
                </c:pt>
                <c:pt idx="138">
                  <c:v>17.419297936143899</c:v>
                </c:pt>
                <c:pt idx="139">
                  <c:v>15.403573629081899</c:v>
                </c:pt>
                <c:pt idx="140">
                  <c:v>11.682242990654199</c:v>
                </c:pt>
                <c:pt idx="141">
                  <c:v>19.077273923340101</c:v>
                </c:pt>
                <c:pt idx="142">
                  <c:v>18.748897123698601</c:v>
                </c:pt>
                <c:pt idx="143">
                  <c:v>19.8886237072395</c:v>
                </c:pt>
                <c:pt idx="144">
                  <c:v>21.337126600284499</c:v>
                </c:pt>
              </c:numCache>
            </c:numRef>
          </c:val>
          <c:smooth val="0"/>
          <c:extLst>
            <c:ext xmlns:c16="http://schemas.microsoft.com/office/drawing/2014/chart" uri="{C3380CC4-5D6E-409C-BE32-E72D297353CC}">
              <c16:uniqueId val="{00000000-2D95-47F6-BB4F-D22F62555B12}"/>
            </c:ext>
          </c:extLst>
        </c:ser>
        <c:ser>
          <c:idx val="1"/>
          <c:order val="1"/>
          <c:tx>
            <c:strRef>
              <c:f>'Figure 13'!$C$3</c:f>
              <c:strCache>
                <c:ptCount val="1"/>
                <c:pt idx="0">
                  <c:v>French summer baseload</c:v>
                </c:pt>
              </c:strCache>
            </c:strRef>
          </c:tx>
          <c:spPr>
            <a:ln w="28575" cap="rnd">
              <a:solidFill>
                <a:schemeClr val="accent2"/>
              </a:solidFill>
              <a:round/>
            </a:ln>
            <a:effectLst/>
          </c:spPr>
          <c:marker>
            <c:symbol val="none"/>
          </c:marker>
          <c:cat>
            <c:numRef>
              <c:f>'Figure 13'!$A$4:$A$148</c:f>
              <c:numCache>
                <c:formatCode>dd\ mmm\ yyyy</c:formatCode>
                <c:ptCount val="145"/>
                <c:pt idx="0">
                  <c:v>44127</c:v>
                </c:pt>
                <c:pt idx="1">
                  <c:v>44126</c:v>
                </c:pt>
                <c:pt idx="2">
                  <c:v>44125</c:v>
                </c:pt>
                <c:pt idx="3">
                  <c:v>44124</c:v>
                </c:pt>
                <c:pt idx="4">
                  <c:v>44123</c:v>
                </c:pt>
                <c:pt idx="5">
                  <c:v>44120</c:v>
                </c:pt>
                <c:pt idx="6">
                  <c:v>44119</c:v>
                </c:pt>
                <c:pt idx="7">
                  <c:v>44118</c:v>
                </c:pt>
                <c:pt idx="8">
                  <c:v>44117</c:v>
                </c:pt>
                <c:pt idx="9">
                  <c:v>44116</c:v>
                </c:pt>
                <c:pt idx="10">
                  <c:v>44113</c:v>
                </c:pt>
                <c:pt idx="11">
                  <c:v>44112</c:v>
                </c:pt>
                <c:pt idx="12">
                  <c:v>44111</c:v>
                </c:pt>
                <c:pt idx="13">
                  <c:v>44110</c:v>
                </c:pt>
                <c:pt idx="14">
                  <c:v>44109</c:v>
                </c:pt>
                <c:pt idx="15">
                  <c:v>44106</c:v>
                </c:pt>
                <c:pt idx="16">
                  <c:v>44105</c:v>
                </c:pt>
                <c:pt idx="17">
                  <c:v>44104</c:v>
                </c:pt>
                <c:pt idx="18">
                  <c:v>44103</c:v>
                </c:pt>
                <c:pt idx="19">
                  <c:v>44102</c:v>
                </c:pt>
                <c:pt idx="20">
                  <c:v>44099</c:v>
                </c:pt>
                <c:pt idx="21">
                  <c:v>44098</c:v>
                </c:pt>
                <c:pt idx="22">
                  <c:v>44097</c:v>
                </c:pt>
                <c:pt idx="23">
                  <c:v>44096</c:v>
                </c:pt>
                <c:pt idx="24">
                  <c:v>44095</c:v>
                </c:pt>
                <c:pt idx="25">
                  <c:v>44092</c:v>
                </c:pt>
                <c:pt idx="26">
                  <c:v>44091</c:v>
                </c:pt>
                <c:pt idx="27">
                  <c:v>44090</c:v>
                </c:pt>
                <c:pt idx="28">
                  <c:v>44089</c:v>
                </c:pt>
                <c:pt idx="29">
                  <c:v>44088</c:v>
                </c:pt>
                <c:pt idx="30">
                  <c:v>44085</c:v>
                </c:pt>
                <c:pt idx="31">
                  <c:v>44084</c:v>
                </c:pt>
                <c:pt idx="32">
                  <c:v>44083</c:v>
                </c:pt>
                <c:pt idx="33">
                  <c:v>44082</c:v>
                </c:pt>
                <c:pt idx="34">
                  <c:v>44081</c:v>
                </c:pt>
                <c:pt idx="35">
                  <c:v>44078</c:v>
                </c:pt>
                <c:pt idx="36">
                  <c:v>44077</c:v>
                </c:pt>
                <c:pt idx="37">
                  <c:v>44076</c:v>
                </c:pt>
                <c:pt idx="38">
                  <c:v>44075</c:v>
                </c:pt>
                <c:pt idx="39">
                  <c:v>44071</c:v>
                </c:pt>
                <c:pt idx="40">
                  <c:v>44070</c:v>
                </c:pt>
                <c:pt idx="41">
                  <c:v>44069</c:v>
                </c:pt>
                <c:pt idx="42">
                  <c:v>44068</c:v>
                </c:pt>
                <c:pt idx="43">
                  <c:v>44067</c:v>
                </c:pt>
                <c:pt idx="44">
                  <c:v>44064</c:v>
                </c:pt>
                <c:pt idx="45">
                  <c:v>44063</c:v>
                </c:pt>
                <c:pt idx="46">
                  <c:v>44062</c:v>
                </c:pt>
                <c:pt idx="47">
                  <c:v>44061</c:v>
                </c:pt>
                <c:pt idx="48">
                  <c:v>44060</c:v>
                </c:pt>
                <c:pt idx="49">
                  <c:v>44057</c:v>
                </c:pt>
                <c:pt idx="50">
                  <c:v>44056</c:v>
                </c:pt>
                <c:pt idx="51">
                  <c:v>44055</c:v>
                </c:pt>
                <c:pt idx="52">
                  <c:v>44054</c:v>
                </c:pt>
                <c:pt idx="53">
                  <c:v>44053</c:v>
                </c:pt>
                <c:pt idx="54">
                  <c:v>44050</c:v>
                </c:pt>
                <c:pt idx="55">
                  <c:v>44049</c:v>
                </c:pt>
                <c:pt idx="56">
                  <c:v>44048</c:v>
                </c:pt>
                <c:pt idx="57">
                  <c:v>44047</c:v>
                </c:pt>
                <c:pt idx="58">
                  <c:v>44046</c:v>
                </c:pt>
                <c:pt idx="59">
                  <c:v>44043</c:v>
                </c:pt>
                <c:pt idx="60">
                  <c:v>44042</c:v>
                </c:pt>
                <c:pt idx="61">
                  <c:v>44041</c:v>
                </c:pt>
                <c:pt idx="62">
                  <c:v>44040</c:v>
                </c:pt>
                <c:pt idx="63">
                  <c:v>44039</c:v>
                </c:pt>
                <c:pt idx="64">
                  <c:v>44036</c:v>
                </c:pt>
                <c:pt idx="65">
                  <c:v>44035</c:v>
                </c:pt>
                <c:pt idx="66">
                  <c:v>44034</c:v>
                </c:pt>
                <c:pt idx="67">
                  <c:v>44033</c:v>
                </c:pt>
                <c:pt idx="68">
                  <c:v>44032</c:v>
                </c:pt>
                <c:pt idx="69">
                  <c:v>44029</c:v>
                </c:pt>
                <c:pt idx="70">
                  <c:v>44028</c:v>
                </c:pt>
                <c:pt idx="71">
                  <c:v>44027</c:v>
                </c:pt>
                <c:pt idx="72">
                  <c:v>44026</c:v>
                </c:pt>
                <c:pt idx="73">
                  <c:v>44025</c:v>
                </c:pt>
                <c:pt idx="74">
                  <c:v>44022</c:v>
                </c:pt>
                <c:pt idx="75">
                  <c:v>44021</c:v>
                </c:pt>
                <c:pt idx="76">
                  <c:v>44020</c:v>
                </c:pt>
                <c:pt idx="77">
                  <c:v>44019</c:v>
                </c:pt>
                <c:pt idx="78">
                  <c:v>44018</c:v>
                </c:pt>
                <c:pt idx="79">
                  <c:v>44015</c:v>
                </c:pt>
                <c:pt idx="80">
                  <c:v>44014</c:v>
                </c:pt>
                <c:pt idx="81">
                  <c:v>44013</c:v>
                </c:pt>
                <c:pt idx="82">
                  <c:v>44012</c:v>
                </c:pt>
                <c:pt idx="83">
                  <c:v>44011</c:v>
                </c:pt>
                <c:pt idx="84">
                  <c:v>44008</c:v>
                </c:pt>
                <c:pt idx="85">
                  <c:v>44007</c:v>
                </c:pt>
                <c:pt idx="86">
                  <c:v>44006</c:v>
                </c:pt>
                <c:pt idx="87">
                  <c:v>44005</c:v>
                </c:pt>
                <c:pt idx="88">
                  <c:v>44004</c:v>
                </c:pt>
                <c:pt idx="89">
                  <c:v>44001</c:v>
                </c:pt>
                <c:pt idx="90">
                  <c:v>44000</c:v>
                </c:pt>
                <c:pt idx="91">
                  <c:v>43999</c:v>
                </c:pt>
                <c:pt idx="92">
                  <c:v>43998</c:v>
                </c:pt>
                <c:pt idx="93">
                  <c:v>43997</c:v>
                </c:pt>
                <c:pt idx="94">
                  <c:v>43994</c:v>
                </c:pt>
                <c:pt idx="95">
                  <c:v>43993</c:v>
                </c:pt>
                <c:pt idx="96">
                  <c:v>43992</c:v>
                </c:pt>
                <c:pt idx="97">
                  <c:v>43991</c:v>
                </c:pt>
                <c:pt idx="98">
                  <c:v>43990</c:v>
                </c:pt>
                <c:pt idx="99">
                  <c:v>43987</c:v>
                </c:pt>
                <c:pt idx="100">
                  <c:v>43986</c:v>
                </c:pt>
                <c:pt idx="101">
                  <c:v>43985</c:v>
                </c:pt>
                <c:pt idx="102">
                  <c:v>43984</c:v>
                </c:pt>
                <c:pt idx="103">
                  <c:v>43983</c:v>
                </c:pt>
                <c:pt idx="104">
                  <c:v>43980</c:v>
                </c:pt>
                <c:pt idx="105">
                  <c:v>43979</c:v>
                </c:pt>
                <c:pt idx="106">
                  <c:v>43978</c:v>
                </c:pt>
                <c:pt idx="107">
                  <c:v>43977</c:v>
                </c:pt>
                <c:pt idx="108">
                  <c:v>43973</c:v>
                </c:pt>
                <c:pt idx="109">
                  <c:v>43972</c:v>
                </c:pt>
                <c:pt idx="110">
                  <c:v>43971</c:v>
                </c:pt>
                <c:pt idx="111">
                  <c:v>43970</c:v>
                </c:pt>
                <c:pt idx="112">
                  <c:v>43969</c:v>
                </c:pt>
                <c:pt idx="113">
                  <c:v>43966</c:v>
                </c:pt>
                <c:pt idx="114">
                  <c:v>43965</c:v>
                </c:pt>
                <c:pt idx="115">
                  <c:v>43964</c:v>
                </c:pt>
                <c:pt idx="116">
                  <c:v>43963</c:v>
                </c:pt>
                <c:pt idx="117">
                  <c:v>43962</c:v>
                </c:pt>
                <c:pt idx="118">
                  <c:v>43958</c:v>
                </c:pt>
                <c:pt idx="119">
                  <c:v>43957</c:v>
                </c:pt>
                <c:pt idx="120">
                  <c:v>43956</c:v>
                </c:pt>
                <c:pt idx="121">
                  <c:v>43955</c:v>
                </c:pt>
                <c:pt idx="122">
                  <c:v>43952</c:v>
                </c:pt>
                <c:pt idx="123">
                  <c:v>43951</c:v>
                </c:pt>
                <c:pt idx="124">
                  <c:v>43950</c:v>
                </c:pt>
                <c:pt idx="125">
                  <c:v>43949</c:v>
                </c:pt>
                <c:pt idx="126">
                  <c:v>43948</c:v>
                </c:pt>
                <c:pt idx="127">
                  <c:v>43945</c:v>
                </c:pt>
                <c:pt idx="128">
                  <c:v>43944</c:v>
                </c:pt>
                <c:pt idx="129">
                  <c:v>43943</c:v>
                </c:pt>
                <c:pt idx="130">
                  <c:v>43942</c:v>
                </c:pt>
                <c:pt idx="131">
                  <c:v>43941</c:v>
                </c:pt>
                <c:pt idx="132">
                  <c:v>43938</c:v>
                </c:pt>
                <c:pt idx="133">
                  <c:v>43937</c:v>
                </c:pt>
                <c:pt idx="134">
                  <c:v>43936</c:v>
                </c:pt>
                <c:pt idx="135">
                  <c:v>43935</c:v>
                </c:pt>
                <c:pt idx="136">
                  <c:v>43930</c:v>
                </c:pt>
                <c:pt idx="137">
                  <c:v>43929</c:v>
                </c:pt>
                <c:pt idx="138">
                  <c:v>43928</c:v>
                </c:pt>
                <c:pt idx="139">
                  <c:v>43927</c:v>
                </c:pt>
                <c:pt idx="140">
                  <c:v>43924</c:v>
                </c:pt>
                <c:pt idx="141">
                  <c:v>43923</c:v>
                </c:pt>
                <c:pt idx="142">
                  <c:v>43922</c:v>
                </c:pt>
                <c:pt idx="143">
                  <c:v>43921</c:v>
                </c:pt>
                <c:pt idx="144">
                  <c:v>43920</c:v>
                </c:pt>
              </c:numCache>
            </c:numRef>
          </c:cat>
          <c:val>
            <c:numRef>
              <c:f>'Figure 13'!$C$4:$C$148</c:f>
              <c:numCache>
                <c:formatCode>General</c:formatCode>
                <c:ptCount val="145"/>
                <c:pt idx="0">
                  <c:v>27.04</c:v>
                </c:pt>
                <c:pt idx="1">
                  <c:v>42.16</c:v>
                </c:pt>
                <c:pt idx="2">
                  <c:v>39.03</c:v>
                </c:pt>
                <c:pt idx="3">
                  <c:v>35.049999999999898</c:v>
                </c:pt>
                <c:pt idx="4">
                  <c:v>35.85</c:v>
                </c:pt>
                <c:pt idx="5">
                  <c:v>38.08</c:v>
                </c:pt>
                <c:pt idx="6">
                  <c:v>44.35</c:v>
                </c:pt>
                <c:pt idx="7">
                  <c:v>41.98</c:v>
                </c:pt>
                <c:pt idx="8">
                  <c:v>41.43</c:v>
                </c:pt>
                <c:pt idx="9">
                  <c:v>44.3</c:v>
                </c:pt>
                <c:pt idx="10">
                  <c:v>38.82</c:v>
                </c:pt>
                <c:pt idx="11">
                  <c:v>38.380000000000003</c:v>
                </c:pt>
                <c:pt idx="12">
                  <c:v>33.49</c:v>
                </c:pt>
                <c:pt idx="13">
                  <c:v>35.47</c:v>
                </c:pt>
                <c:pt idx="14">
                  <c:v>32.47</c:v>
                </c:pt>
                <c:pt idx="15">
                  <c:v>27.19</c:v>
                </c:pt>
                <c:pt idx="16">
                  <c:v>37.35</c:v>
                </c:pt>
                <c:pt idx="17">
                  <c:v>40.86</c:v>
                </c:pt>
                <c:pt idx="18">
                  <c:v>46.34</c:v>
                </c:pt>
                <c:pt idx="19">
                  <c:v>49.65</c:v>
                </c:pt>
                <c:pt idx="20">
                  <c:v>31.1</c:v>
                </c:pt>
                <c:pt idx="21">
                  <c:v>37.5</c:v>
                </c:pt>
                <c:pt idx="22">
                  <c:v>39.14</c:v>
                </c:pt>
                <c:pt idx="23">
                  <c:v>45.77</c:v>
                </c:pt>
                <c:pt idx="24">
                  <c:v>53.24</c:v>
                </c:pt>
                <c:pt idx="25">
                  <c:v>36.42</c:v>
                </c:pt>
                <c:pt idx="26">
                  <c:v>43.17</c:v>
                </c:pt>
                <c:pt idx="27">
                  <c:v>46.5</c:v>
                </c:pt>
                <c:pt idx="28">
                  <c:v>54.93</c:v>
                </c:pt>
                <c:pt idx="29">
                  <c:v>62.25</c:v>
                </c:pt>
                <c:pt idx="30">
                  <c:v>36.700000000000003</c:v>
                </c:pt>
                <c:pt idx="31">
                  <c:v>45.52</c:v>
                </c:pt>
                <c:pt idx="32">
                  <c:v>46.72</c:v>
                </c:pt>
                <c:pt idx="33">
                  <c:v>44.31</c:v>
                </c:pt>
                <c:pt idx="34">
                  <c:v>42.16</c:v>
                </c:pt>
                <c:pt idx="35">
                  <c:v>32.840000000000003</c:v>
                </c:pt>
                <c:pt idx="36">
                  <c:v>40.6</c:v>
                </c:pt>
                <c:pt idx="37">
                  <c:v>42</c:v>
                </c:pt>
                <c:pt idx="38">
                  <c:v>46.34</c:v>
                </c:pt>
                <c:pt idx="39">
                  <c:v>33.450000000000003</c:v>
                </c:pt>
                <c:pt idx="40">
                  <c:v>39.369999999999898</c:v>
                </c:pt>
                <c:pt idx="41">
                  <c:v>44.32</c:v>
                </c:pt>
                <c:pt idx="42">
                  <c:v>33.299999999999898</c:v>
                </c:pt>
                <c:pt idx="43">
                  <c:v>34.31</c:v>
                </c:pt>
                <c:pt idx="44">
                  <c:v>23.86</c:v>
                </c:pt>
                <c:pt idx="45">
                  <c:v>30.34</c:v>
                </c:pt>
                <c:pt idx="46">
                  <c:v>31.22</c:v>
                </c:pt>
                <c:pt idx="47">
                  <c:v>34.81</c:v>
                </c:pt>
                <c:pt idx="48">
                  <c:v>36.46</c:v>
                </c:pt>
                <c:pt idx="49">
                  <c:v>28.48</c:v>
                </c:pt>
                <c:pt idx="50">
                  <c:v>34.78</c:v>
                </c:pt>
                <c:pt idx="51">
                  <c:v>35.44</c:v>
                </c:pt>
                <c:pt idx="52">
                  <c:v>36.64</c:v>
                </c:pt>
                <c:pt idx="53">
                  <c:v>36.380000000000003</c:v>
                </c:pt>
                <c:pt idx="54">
                  <c:v>30</c:v>
                </c:pt>
                <c:pt idx="55">
                  <c:v>34.31</c:v>
                </c:pt>
                <c:pt idx="56">
                  <c:v>33.92</c:v>
                </c:pt>
                <c:pt idx="57">
                  <c:v>29.97</c:v>
                </c:pt>
                <c:pt idx="58">
                  <c:v>31.49</c:v>
                </c:pt>
                <c:pt idx="59">
                  <c:v>28.8</c:v>
                </c:pt>
                <c:pt idx="60">
                  <c:v>37.96</c:v>
                </c:pt>
                <c:pt idx="61">
                  <c:v>36.07</c:v>
                </c:pt>
                <c:pt idx="62">
                  <c:v>33.53</c:v>
                </c:pt>
                <c:pt idx="63">
                  <c:v>30.11</c:v>
                </c:pt>
                <c:pt idx="64">
                  <c:v>25.94</c:v>
                </c:pt>
                <c:pt idx="65">
                  <c:v>32.369999999999898</c:v>
                </c:pt>
                <c:pt idx="66">
                  <c:v>34.99</c:v>
                </c:pt>
                <c:pt idx="67">
                  <c:v>34.119999999999898</c:v>
                </c:pt>
                <c:pt idx="68">
                  <c:v>32.42</c:v>
                </c:pt>
                <c:pt idx="69">
                  <c:v>27.14</c:v>
                </c:pt>
                <c:pt idx="70">
                  <c:v>34.44</c:v>
                </c:pt>
                <c:pt idx="71">
                  <c:v>36.07</c:v>
                </c:pt>
                <c:pt idx="72">
                  <c:v>34.76</c:v>
                </c:pt>
                <c:pt idx="73">
                  <c:v>29.74</c:v>
                </c:pt>
                <c:pt idx="74">
                  <c:v>25.55</c:v>
                </c:pt>
                <c:pt idx="75">
                  <c:v>34.03</c:v>
                </c:pt>
                <c:pt idx="76">
                  <c:v>36.880000000000003</c:v>
                </c:pt>
                <c:pt idx="77">
                  <c:v>36.85</c:v>
                </c:pt>
                <c:pt idx="78">
                  <c:v>32.01</c:v>
                </c:pt>
                <c:pt idx="79">
                  <c:v>19.38</c:v>
                </c:pt>
                <c:pt idx="80">
                  <c:v>32.130000000000003</c:v>
                </c:pt>
                <c:pt idx="81">
                  <c:v>34.29</c:v>
                </c:pt>
                <c:pt idx="82">
                  <c:v>33.15</c:v>
                </c:pt>
                <c:pt idx="83">
                  <c:v>30.17</c:v>
                </c:pt>
                <c:pt idx="84">
                  <c:v>25.42</c:v>
                </c:pt>
                <c:pt idx="85">
                  <c:v>32.32</c:v>
                </c:pt>
                <c:pt idx="86">
                  <c:v>32.479999999999897</c:v>
                </c:pt>
                <c:pt idx="87">
                  <c:v>32.08</c:v>
                </c:pt>
                <c:pt idx="88">
                  <c:v>27.35</c:v>
                </c:pt>
                <c:pt idx="89">
                  <c:v>20.59</c:v>
                </c:pt>
                <c:pt idx="90">
                  <c:v>27.06</c:v>
                </c:pt>
                <c:pt idx="91">
                  <c:v>28.21</c:v>
                </c:pt>
                <c:pt idx="92">
                  <c:v>30.2</c:v>
                </c:pt>
                <c:pt idx="93">
                  <c:v>30.54</c:v>
                </c:pt>
                <c:pt idx="94">
                  <c:v>18.329999999999899</c:v>
                </c:pt>
                <c:pt idx="95">
                  <c:v>19.21</c:v>
                </c:pt>
                <c:pt idx="96">
                  <c:v>22.91</c:v>
                </c:pt>
                <c:pt idx="97">
                  <c:v>26.35</c:v>
                </c:pt>
                <c:pt idx="98">
                  <c:v>26.9</c:v>
                </c:pt>
                <c:pt idx="99">
                  <c:v>7.57</c:v>
                </c:pt>
                <c:pt idx="100">
                  <c:v>17.440000000000001</c:v>
                </c:pt>
                <c:pt idx="101">
                  <c:v>18.739999999999899</c:v>
                </c:pt>
                <c:pt idx="102">
                  <c:v>21.39</c:v>
                </c:pt>
                <c:pt idx="103">
                  <c:v>16.52</c:v>
                </c:pt>
                <c:pt idx="104">
                  <c:v>11.26</c:v>
                </c:pt>
                <c:pt idx="105">
                  <c:v>15.94</c:v>
                </c:pt>
                <c:pt idx="106">
                  <c:v>15.47</c:v>
                </c:pt>
                <c:pt idx="107">
                  <c:v>16.02</c:v>
                </c:pt>
                <c:pt idx="108">
                  <c:v>7.61</c:v>
                </c:pt>
                <c:pt idx="109">
                  <c:v>13.21</c:v>
                </c:pt>
                <c:pt idx="110">
                  <c:v>15.03</c:v>
                </c:pt>
                <c:pt idx="111">
                  <c:v>17.84</c:v>
                </c:pt>
                <c:pt idx="112">
                  <c:v>16.79</c:v>
                </c:pt>
                <c:pt idx="113">
                  <c:v>14.71</c:v>
                </c:pt>
                <c:pt idx="114">
                  <c:v>16.57</c:v>
                </c:pt>
                <c:pt idx="115">
                  <c:v>16.37</c:v>
                </c:pt>
                <c:pt idx="116">
                  <c:v>19.86</c:v>
                </c:pt>
                <c:pt idx="117">
                  <c:v>18.39</c:v>
                </c:pt>
                <c:pt idx="118">
                  <c:v>15.75</c:v>
                </c:pt>
                <c:pt idx="119">
                  <c:v>17.489999999999899</c:v>
                </c:pt>
                <c:pt idx="120">
                  <c:v>17.21</c:v>
                </c:pt>
                <c:pt idx="121">
                  <c:v>15.78</c:v>
                </c:pt>
                <c:pt idx="122">
                  <c:v>10.76</c:v>
                </c:pt>
                <c:pt idx="123">
                  <c:v>5.22</c:v>
                </c:pt>
                <c:pt idx="124">
                  <c:v>7.85</c:v>
                </c:pt>
                <c:pt idx="125">
                  <c:v>14.69</c:v>
                </c:pt>
                <c:pt idx="126">
                  <c:v>15.79</c:v>
                </c:pt>
                <c:pt idx="127">
                  <c:v>13.3</c:v>
                </c:pt>
                <c:pt idx="128">
                  <c:v>14</c:v>
                </c:pt>
                <c:pt idx="129">
                  <c:v>13.18</c:v>
                </c:pt>
                <c:pt idx="130">
                  <c:v>9.06</c:v>
                </c:pt>
                <c:pt idx="131">
                  <c:v>6.54</c:v>
                </c:pt>
                <c:pt idx="132">
                  <c:v>11.65</c:v>
                </c:pt>
                <c:pt idx="133">
                  <c:v>11.98</c:v>
                </c:pt>
                <c:pt idx="134">
                  <c:v>11.75</c:v>
                </c:pt>
                <c:pt idx="135">
                  <c:v>11.74</c:v>
                </c:pt>
                <c:pt idx="136">
                  <c:v>12.52</c:v>
                </c:pt>
                <c:pt idx="137">
                  <c:v>12.92</c:v>
                </c:pt>
                <c:pt idx="138">
                  <c:v>13.03</c:v>
                </c:pt>
                <c:pt idx="139">
                  <c:v>12.95</c:v>
                </c:pt>
                <c:pt idx="140">
                  <c:v>11.91</c:v>
                </c:pt>
                <c:pt idx="141">
                  <c:v>18.63</c:v>
                </c:pt>
                <c:pt idx="142">
                  <c:v>18.29</c:v>
                </c:pt>
                <c:pt idx="143">
                  <c:v>19.47</c:v>
                </c:pt>
                <c:pt idx="144">
                  <c:v>20.68</c:v>
                </c:pt>
              </c:numCache>
            </c:numRef>
          </c:val>
          <c:smooth val="0"/>
          <c:extLst>
            <c:ext xmlns:c16="http://schemas.microsoft.com/office/drawing/2014/chart" uri="{C3380CC4-5D6E-409C-BE32-E72D297353CC}">
              <c16:uniqueId val="{00000001-2D95-47F6-BB4F-D22F62555B12}"/>
            </c:ext>
          </c:extLst>
        </c:ser>
        <c:ser>
          <c:idx val="2"/>
          <c:order val="2"/>
          <c:tx>
            <c:strRef>
              <c:f>'Figure 13'!$D$3</c:f>
              <c:strCache>
                <c:ptCount val="1"/>
                <c:pt idx="0">
                  <c:v>Dutch summer baseload</c:v>
                </c:pt>
              </c:strCache>
            </c:strRef>
          </c:tx>
          <c:spPr>
            <a:ln w="28575" cap="rnd">
              <a:solidFill>
                <a:schemeClr val="accent3"/>
              </a:solidFill>
              <a:round/>
            </a:ln>
            <a:effectLst/>
          </c:spPr>
          <c:marker>
            <c:symbol val="none"/>
          </c:marker>
          <c:cat>
            <c:numRef>
              <c:f>'Figure 13'!$A$4:$A$148</c:f>
              <c:numCache>
                <c:formatCode>dd\ mmm\ yyyy</c:formatCode>
                <c:ptCount val="145"/>
                <c:pt idx="0">
                  <c:v>44127</c:v>
                </c:pt>
                <c:pt idx="1">
                  <c:v>44126</c:v>
                </c:pt>
                <c:pt idx="2">
                  <c:v>44125</c:v>
                </c:pt>
                <c:pt idx="3">
                  <c:v>44124</c:v>
                </c:pt>
                <c:pt idx="4">
                  <c:v>44123</c:v>
                </c:pt>
                <c:pt idx="5">
                  <c:v>44120</c:v>
                </c:pt>
                <c:pt idx="6">
                  <c:v>44119</c:v>
                </c:pt>
                <c:pt idx="7">
                  <c:v>44118</c:v>
                </c:pt>
                <c:pt idx="8">
                  <c:v>44117</c:v>
                </c:pt>
                <c:pt idx="9">
                  <c:v>44116</c:v>
                </c:pt>
                <c:pt idx="10">
                  <c:v>44113</c:v>
                </c:pt>
                <c:pt idx="11">
                  <c:v>44112</c:v>
                </c:pt>
                <c:pt idx="12">
                  <c:v>44111</c:v>
                </c:pt>
                <c:pt idx="13">
                  <c:v>44110</c:v>
                </c:pt>
                <c:pt idx="14">
                  <c:v>44109</c:v>
                </c:pt>
                <c:pt idx="15">
                  <c:v>44106</c:v>
                </c:pt>
                <c:pt idx="16">
                  <c:v>44105</c:v>
                </c:pt>
                <c:pt idx="17">
                  <c:v>44104</c:v>
                </c:pt>
                <c:pt idx="18">
                  <c:v>44103</c:v>
                </c:pt>
                <c:pt idx="19">
                  <c:v>44102</c:v>
                </c:pt>
                <c:pt idx="20">
                  <c:v>44099</c:v>
                </c:pt>
                <c:pt idx="21">
                  <c:v>44098</c:v>
                </c:pt>
                <c:pt idx="22">
                  <c:v>44097</c:v>
                </c:pt>
                <c:pt idx="23">
                  <c:v>44096</c:v>
                </c:pt>
                <c:pt idx="24">
                  <c:v>44095</c:v>
                </c:pt>
                <c:pt idx="25">
                  <c:v>44092</c:v>
                </c:pt>
                <c:pt idx="26">
                  <c:v>44091</c:v>
                </c:pt>
                <c:pt idx="27">
                  <c:v>44090</c:v>
                </c:pt>
                <c:pt idx="28">
                  <c:v>44089</c:v>
                </c:pt>
                <c:pt idx="29">
                  <c:v>44088</c:v>
                </c:pt>
                <c:pt idx="30">
                  <c:v>44085</c:v>
                </c:pt>
                <c:pt idx="31">
                  <c:v>44084</c:v>
                </c:pt>
                <c:pt idx="32">
                  <c:v>44083</c:v>
                </c:pt>
                <c:pt idx="33">
                  <c:v>44082</c:v>
                </c:pt>
                <c:pt idx="34">
                  <c:v>44081</c:v>
                </c:pt>
                <c:pt idx="35">
                  <c:v>44078</c:v>
                </c:pt>
                <c:pt idx="36">
                  <c:v>44077</c:v>
                </c:pt>
                <c:pt idx="37">
                  <c:v>44076</c:v>
                </c:pt>
                <c:pt idx="38">
                  <c:v>44075</c:v>
                </c:pt>
                <c:pt idx="39">
                  <c:v>44071</c:v>
                </c:pt>
                <c:pt idx="40">
                  <c:v>44070</c:v>
                </c:pt>
                <c:pt idx="41">
                  <c:v>44069</c:v>
                </c:pt>
                <c:pt idx="42">
                  <c:v>44068</c:v>
                </c:pt>
                <c:pt idx="43">
                  <c:v>44067</c:v>
                </c:pt>
                <c:pt idx="44">
                  <c:v>44064</c:v>
                </c:pt>
                <c:pt idx="45">
                  <c:v>44063</c:v>
                </c:pt>
                <c:pt idx="46">
                  <c:v>44062</c:v>
                </c:pt>
                <c:pt idx="47">
                  <c:v>44061</c:v>
                </c:pt>
                <c:pt idx="48">
                  <c:v>44060</c:v>
                </c:pt>
                <c:pt idx="49">
                  <c:v>44057</c:v>
                </c:pt>
                <c:pt idx="50">
                  <c:v>44056</c:v>
                </c:pt>
                <c:pt idx="51">
                  <c:v>44055</c:v>
                </c:pt>
                <c:pt idx="52">
                  <c:v>44054</c:v>
                </c:pt>
                <c:pt idx="53">
                  <c:v>44053</c:v>
                </c:pt>
                <c:pt idx="54">
                  <c:v>44050</c:v>
                </c:pt>
                <c:pt idx="55">
                  <c:v>44049</c:v>
                </c:pt>
                <c:pt idx="56">
                  <c:v>44048</c:v>
                </c:pt>
                <c:pt idx="57">
                  <c:v>44047</c:v>
                </c:pt>
                <c:pt idx="58">
                  <c:v>44046</c:v>
                </c:pt>
                <c:pt idx="59">
                  <c:v>44043</c:v>
                </c:pt>
                <c:pt idx="60">
                  <c:v>44042</c:v>
                </c:pt>
                <c:pt idx="61">
                  <c:v>44041</c:v>
                </c:pt>
                <c:pt idx="62">
                  <c:v>44040</c:v>
                </c:pt>
                <c:pt idx="63">
                  <c:v>44039</c:v>
                </c:pt>
                <c:pt idx="64">
                  <c:v>44036</c:v>
                </c:pt>
                <c:pt idx="65">
                  <c:v>44035</c:v>
                </c:pt>
                <c:pt idx="66">
                  <c:v>44034</c:v>
                </c:pt>
                <c:pt idx="67">
                  <c:v>44033</c:v>
                </c:pt>
                <c:pt idx="68">
                  <c:v>44032</c:v>
                </c:pt>
                <c:pt idx="69">
                  <c:v>44029</c:v>
                </c:pt>
                <c:pt idx="70">
                  <c:v>44028</c:v>
                </c:pt>
                <c:pt idx="71">
                  <c:v>44027</c:v>
                </c:pt>
                <c:pt idx="72">
                  <c:v>44026</c:v>
                </c:pt>
                <c:pt idx="73">
                  <c:v>44025</c:v>
                </c:pt>
                <c:pt idx="74">
                  <c:v>44022</c:v>
                </c:pt>
                <c:pt idx="75">
                  <c:v>44021</c:v>
                </c:pt>
                <c:pt idx="76">
                  <c:v>44020</c:v>
                </c:pt>
                <c:pt idx="77">
                  <c:v>44019</c:v>
                </c:pt>
                <c:pt idx="78">
                  <c:v>44018</c:v>
                </c:pt>
                <c:pt idx="79">
                  <c:v>44015</c:v>
                </c:pt>
                <c:pt idx="80">
                  <c:v>44014</c:v>
                </c:pt>
                <c:pt idx="81">
                  <c:v>44013</c:v>
                </c:pt>
                <c:pt idx="82">
                  <c:v>44012</c:v>
                </c:pt>
                <c:pt idx="83">
                  <c:v>44011</c:v>
                </c:pt>
                <c:pt idx="84">
                  <c:v>44008</c:v>
                </c:pt>
                <c:pt idx="85">
                  <c:v>44007</c:v>
                </c:pt>
                <c:pt idx="86">
                  <c:v>44006</c:v>
                </c:pt>
                <c:pt idx="87">
                  <c:v>44005</c:v>
                </c:pt>
                <c:pt idx="88">
                  <c:v>44004</c:v>
                </c:pt>
                <c:pt idx="89">
                  <c:v>44001</c:v>
                </c:pt>
                <c:pt idx="90">
                  <c:v>44000</c:v>
                </c:pt>
                <c:pt idx="91">
                  <c:v>43999</c:v>
                </c:pt>
                <c:pt idx="92">
                  <c:v>43998</c:v>
                </c:pt>
                <c:pt idx="93">
                  <c:v>43997</c:v>
                </c:pt>
                <c:pt idx="94">
                  <c:v>43994</c:v>
                </c:pt>
                <c:pt idx="95">
                  <c:v>43993</c:v>
                </c:pt>
                <c:pt idx="96">
                  <c:v>43992</c:v>
                </c:pt>
                <c:pt idx="97">
                  <c:v>43991</c:v>
                </c:pt>
                <c:pt idx="98">
                  <c:v>43990</c:v>
                </c:pt>
                <c:pt idx="99">
                  <c:v>43987</c:v>
                </c:pt>
                <c:pt idx="100">
                  <c:v>43986</c:v>
                </c:pt>
                <c:pt idx="101">
                  <c:v>43985</c:v>
                </c:pt>
                <c:pt idx="102">
                  <c:v>43984</c:v>
                </c:pt>
                <c:pt idx="103">
                  <c:v>43983</c:v>
                </c:pt>
                <c:pt idx="104">
                  <c:v>43980</c:v>
                </c:pt>
                <c:pt idx="105">
                  <c:v>43979</c:v>
                </c:pt>
                <c:pt idx="106">
                  <c:v>43978</c:v>
                </c:pt>
                <c:pt idx="107">
                  <c:v>43977</c:v>
                </c:pt>
                <c:pt idx="108">
                  <c:v>43973</c:v>
                </c:pt>
                <c:pt idx="109">
                  <c:v>43972</c:v>
                </c:pt>
                <c:pt idx="110">
                  <c:v>43971</c:v>
                </c:pt>
                <c:pt idx="111">
                  <c:v>43970</c:v>
                </c:pt>
                <c:pt idx="112">
                  <c:v>43969</c:v>
                </c:pt>
                <c:pt idx="113">
                  <c:v>43966</c:v>
                </c:pt>
                <c:pt idx="114">
                  <c:v>43965</c:v>
                </c:pt>
                <c:pt idx="115">
                  <c:v>43964</c:v>
                </c:pt>
                <c:pt idx="116">
                  <c:v>43963</c:v>
                </c:pt>
                <c:pt idx="117">
                  <c:v>43962</c:v>
                </c:pt>
                <c:pt idx="118">
                  <c:v>43958</c:v>
                </c:pt>
                <c:pt idx="119">
                  <c:v>43957</c:v>
                </c:pt>
                <c:pt idx="120">
                  <c:v>43956</c:v>
                </c:pt>
                <c:pt idx="121">
                  <c:v>43955</c:v>
                </c:pt>
                <c:pt idx="122">
                  <c:v>43952</c:v>
                </c:pt>
                <c:pt idx="123">
                  <c:v>43951</c:v>
                </c:pt>
                <c:pt idx="124">
                  <c:v>43950</c:v>
                </c:pt>
                <c:pt idx="125">
                  <c:v>43949</c:v>
                </c:pt>
                <c:pt idx="126">
                  <c:v>43948</c:v>
                </c:pt>
                <c:pt idx="127">
                  <c:v>43945</c:v>
                </c:pt>
                <c:pt idx="128">
                  <c:v>43944</c:v>
                </c:pt>
                <c:pt idx="129">
                  <c:v>43943</c:v>
                </c:pt>
                <c:pt idx="130">
                  <c:v>43942</c:v>
                </c:pt>
                <c:pt idx="131">
                  <c:v>43941</c:v>
                </c:pt>
                <c:pt idx="132">
                  <c:v>43938</c:v>
                </c:pt>
                <c:pt idx="133">
                  <c:v>43937</c:v>
                </c:pt>
                <c:pt idx="134">
                  <c:v>43936</c:v>
                </c:pt>
                <c:pt idx="135">
                  <c:v>43935</c:v>
                </c:pt>
                <c:pt idx="136">
                  <c:v>43930</c:v>
                </c:pt>
                <c:pt idx="137">
                  <c:v>43929</c:v>
                </c:pt>
                <c:pt idx="138">
                  <c:v>43928</c:v>
                </c:pt>
                <c:pt idx="139">
                  <c:v>43927</c:v>
                </c:pt>
                <c:pt idx="140">
                  <c:v>43924</c:v>
                </c:pt>
                <c:pt idx="141">
                  <c:v>43923</c:v>
                </c:pt>
                <c:pt idx="142">
                  <c:v>43922</c:v>
                </c:pt>
                <c:pt idx="143">
                  <c:v>43921</c:v>
                </c:pt>
                <c:pt idx="144">
                  <c:v>43920</c:v>
                </c:pt>
              </c:numCache>
            </c:numRef>
          </c:cat>
          <c:val>
            <c:numRef>
              <c:f>'Figure 13'!$D$4:$D$148</c:f>
              <c:numCache>
                <c:formatCode>General</c:formatCode>
                <c:ptCount val="145"/>
                <c:pt idx="0">
                  <c:v>29.22</c:v>
                </c:pt>
                <c:pt idx="1">
                  <c:v>31.14</c:v>
                </c:pt>
                <c:pt idx="2">
                  <c:v>31.59</c:v>
                </c:pt>
                <c:pt idx="3">
                  <c:v>32.22</c:v>
                </c:pt>
                <c:pt idx="4">
                  <c:v>32.35</c:v>
                </c:pt>
                <c:pt idx="5">
                  <c:v>30.38</c:v>
                </c:pt>
                <c:pt idx="6">
                  <c:v>30.6</c:v>
                </c:pt>
                <c:pt idx="7">
                  <c:v>32.950000000000003</c:v>
                </c:pt>
                <c:pt idx="8">
                  <c:v>33.28</c:v>
                </c:pt>
                <c:pt idx="9">
                  <c:v>32.409999999999897</c:v>
                </c:pt>
                <c:pt idx="10">
                  <c:v>38.369999999999898</c:v>
                </c:pt>
                <c:pt idx="11">
                  <c:v>38.159999999999897</c:v>
                </c:pt>
                <c:pt idx="12">
                  <c:v>38.729999999999897</c:v>
                </c:pt>
                <c:pt idx="13">
                  <c:v>37.65</c:v>
                </c:pt>
                <c:pt idx="14">
                  <c:v>38.6</c:v>
                </c:pt>
                <c:pt idx="15">
                  <c:v>32.4</c:v>
                </c:pt>
                <c:pt idx="16">
                  <c:v>33.700000000000003</c:v>
                </c:pt>
                <c:pt idx="17">
                  <c:v>32.409999999999897</c:v>
                </c:pt>
                <c:pt idx="18">
                  <c:v>33.65</c:v>
                </c:pt>
                <c:pt idx="19">
                  <c:v>33.51</c:v>
                </c:pt>
                <c:pt idx="20">
                  <c:v>36.950000000000003</c:v>
                </c:pt>
                <c:pt idx="21">
                  <c:v>35.26</c:v>
                </c:pt>
                <c:pt idx="22">
                  <c:v>35.71</c:v>
                </c:pt>
                <c:pt idx="23">
                  <c:v>34.5</c:v>
                </c:pt>
                <c:pt idx="24">
                  <c:v>34.19</c:v>
                </c:pt>
                <c:pt idx="25">
                  <c:v>36.65</c:v>
                </c:pt>
                <c:pt idx="26">
                  <c:v>36.78</c:v>
                </c:pt>
                <c:pt idx="27">
                  <c:v>39.659999999999897</c:v>
                </c:pt>
                <c:pt idx="28">
                  <c:v>39.18</c:v>
                </c:pt>
                <c:pt idx="29">
                  <c:v>39.659999999999897</c:v>
                </c:pt>
                <c:pt idx="30">
                  <c:v>39.340000000000003</c:v>
                </c:pt>
                <c:pt idx="31">
                  <c:v>39.47</c:v>
                </c:pt>
                <c:pt idx="32">
                  <c:v>37.19</c:v>
                </c:pt>
                <c:pt idx="33">
                  <c:v>37.659999999999897</c:v>
                </c:pt>
                <c:pt idx="34">
                  <c:v>37.67</c:v>
                </c:pt>
                <c:pt idx="35">
                  <c:v>33.28</c:v>
                </c:pt>
                <c:pt idx="36">
                  <c:v>33.68</c:v>
                </c:pt>
                <c:pt idx="37">
                  <c:v>34.450000000000003</c:v>
                </c:pt>
                <c:pt idx="38">
                  <c:v>33.42</c:v>
                </c:pt>
                <c:pt idx="39">
                  <c:v>39.07</c:v>
                </c:pt>
                <c:pt idx="40">
                  <c:v>37.58</c:v>
                </c:pt>
                <c:pt idx="41">
                  <c:v>36.35</c:v>
                </c:pt>
                <c:pt idx="42">
                  <c:v>32.85</c:v>
                </c:pt>
                <c:pt idx="43">
                  <c:v>31.6</c:v>
                </c:pt>
                <c:pt idx="44">
                  <c:v>28.36</c:v>
                </c:pt>
                <c:pt idx="45">
                  <c:v>28.67</c:v>
                </c:pt>
                <c:pt idx="46">
                  <c:v>29.55</c:v>
                </c:pt>
                <c:pt idx="47">
                  <c:v>29.58</c:v>
                </c:pt>
                <c:pt idx="48">
                  <c:v>29.44</c:v>
                </c:pt>
                <c:pt idx="49">
                  <c:v>27.62</c:v>
                </c:pt>
                <c:pt idx="50">
                  <c:v>28.91</c:v>
                </c:pt>
                <c:pt idx="51">
                  <c:v>26.44</c:v>
                </c:pt>
                <c:pt idx="52">
                  <c:v>29.45</c:v>
                </c:pt>
                <c:pt idx="53">
                  <c:v>29.19</c:v>
                </c:pt>
                <c:pt idx="54">
                  <c:v>31.49</c:v>
                </c:pt>
                <c:pt idx="55">
                  <c:v>31.82</c:v>
                </c:pt>
                <c:pt idx="56">
                  <c:v>31.66</c:v>
                </c:pt>
                <c:pt idx="57">
                  <c:v>31.55</c:v>
                </c:pt>
                <c:pt idx="58">
                  <c:v>32.840000000000003</c:v>
                </c:pt>
                <c:pt idx="59">
                  <c:v>30.24</c:v>
                </c:pt>
                <c:pt idx="60">
                  <c:v>30.05</c:v>
                </c:pt>
                <c:pt idx="61">
                  <c:v>27</c:v>
                </c:pt>
                <c:pt idx="62">
                  <c:v>25.83</c:v>
                </c:pt>
                <c:pt idx="63">
                  <c:v>25.09</c:v>
                </c:pt>
                <c:pt idx="64">
                  <c:v>26.16</c:v>
                </c:pt>
                <c:pt idx="65">
                  <c:v>26.99</c:v>
                </c:pt>
                <c:pt idx="66">
                  <c:v>26.13</c:v>
                </c:pt>
                <c:pt idx="67">
                  <c:v>24.9</c:v>
                </c:pt>
                <c:pt idx="68">
                  <c:v>26.22</c:v>
                </c:pt>
                <c:pt idx="69">
                  <c:v>29.69</c:v>
                </c:pt>
                <c:pt idx="70">
                  <c:v>28.55</c:v>
                </c:pt>
                <c:pt idx="71">
                  <c:v>29.91</c:v>
                </c:pt>
                <c:pt idx="72">
                  <c:v>29.99</c:v>
                </c:pt>
                <c:pt idx="73">
                  <c:v>31.54</c:v>
                </c:pt>
                <c:pt idx="74">
                  <c:v>29.76</c:v>
                </c:pt>
                <c:pt idx="75">
                  <c:v>31.34</c:v>
                </c:pt>
                <c:pt idx="76">
                  <c:v>32.83</c:v>
                </c:pt>
                <c:pt idx="77">
                  <c:v>33.71</c:v>
                </c:pt>
                <c:pt idx="78">
                  <c:v>31.47</c:v>
                </c:pt>
                <c:pt idx="79">
                  <c:v>25.92</c:v>
                </c:pt>
                <c:pt idx="80">
                  <c:v>26.58</c:v>
                </c:pt>
                <c:pt idx="81">
                  <c:v>27.07</c:v>
                </c:pt>
                <c:pt idx="82">
                  <c:v>27.47</c:v>
                </c:pt>
                <c:pt idx="83">
                  <c:v>27.65</c:v>
                </c:pt>
                <c:pt idx="84">
                  <c:v>23.69</c:v>
                </c:pt>
                <c:pt idx="85">
                  <c:v>25.31</c:v>
                </c:pt>
                <c:pt idx="86">
                  <c:v>25.82</c:v>
                </c:pt>
                <c:pt idx="87">
                  <c:v>26.2</c:v>
                </c:pt>
                <c:pt idx="88">
                  <c:v>24.85</c:v>
                </c:pt>
                <c:pt idx="89">
                  <c:v>28.51</c:v>
                </c:pt>
                <c:pt idx="90">
                  <c:v>27.87</c:v>
                </c:pt>
                <c:pt idx="91">
                  <c:v>26.42</c:v>
                </c:pt>
                <c:pt idx="92">
                  <c:v>26.4</c:v>
                </c:pt>
                <c:pt idx="93">
                  <c:v>25.15</c:v>
                </c:pt>
                <c:pt idx="94">
                  <c:v>27.18</c:v>
                </c:pt>
                <c:pt idx="95">
                  <c:v>26.77</c:v>
                </c:pt>
                <c:pt idx="96">
                  <c:v>26.38</c:v>
                </c:pt>
                <c:pt idx="97">
                  <c:v>25.9</c:v>
                </c:pt>
                <c:pt idx="98">
                  <c:v>26.9</c:v>
                </c:pt>
                <c:pt idx="99">
                  <c:v>23.6</c:v>
                </c:pt>
                <c:pt idx="100">
                  <c:v>22.79</c:v>
                </c:pt>
                <c:pt idx="101">
                  <c:v>21.19</c:v>
                </c:pt>
                <c:pt idx="102">
                  <c:v>19.16</c:v>
                </c:pt>
                <c:pt idx="103">
                  <c:v>17.41</c:v>
                </c:pt>
                <c:pt idx="104">
                  <c:v>14.19</c:v>
                </c:pt>
                <c:pt idx="105">
                  <c:v>14.6</c:v>
                </c:pt>
                <c:pt idx="106">
                  <c:v>15.47</c:v>
                </c:pt>
                <c:pt idx="107">
                  <c:v>15.35</c:v>
                </c:pt>
                <c:pt idx="108">
                  <c:v>20.36</c:v>
                </c:pt>
                <c:pt idx="109">
                  <c:v>19.48</c:v>
                </c:pt>
                <c:pt idx="110">
                  <c:v>19.75</c:v>
                </c:pt>
                <c:pt idx="111">
                  <c:v>19.760000000000002</c:v>
                </c:pt>
                <c:pt idx="112">
                  <c:v>19.93</c:v>
                </c:pt>
                <c:pt idx="113">
                  <c:v>17.170000000000002</c:v>
                </c:pt>
                <c:pt idx="114">
                  <c:v>17.02</c:v>
                </c:pt>
                <c:pt idx="115">
                  <c:v>17.170000000000002</c:v>
                </c:pt>
                <c:pt idx="116">
                  <c:v>17.43</c:v>
                </c:pt>
                <c:pt idx="117">
                  <c:v>17.420000000000002</c:v>
                </c:pt>
                <c:pt idx="118">
                  <c:v>15.75</c:v>
                </c:pt>
                <c:pt idx="119">
                  <c:v>16.18</c:v>
                </c:pt>
                <c:pt idx="120">
                  <c:v>16.16</c:v>
                </c:pt>
                <c:pt idx="121">
                  <c:v>15.78</c:v>
                </c:pt>
                <c:pt idx="122">
                  <c:v>18.309999999999899</c:v>
                </c:pt>
                <c:pt idx="123">
                  <c:v>17.86</c:v>
                </c:pt>
                <c:pt idx="124">
                  <c:v>16.309999999999899</c:v>
                </c:pt>
                <c:pt idx="125">
                  <c:v>16.12</c:v>
                </c:pt>
                <c:pt idx="126">
                  <c:v>15.92</c:v>
                </c:pt>
                <c:pt idx="127">
                  <c:v>15.75</c:v>
                </c:pt>
                <c:pt idx="128">
                  <c:v>17.72</c:v>
                </c:pt>
                <c:pt idx="129">
                  <c:v>15.16</c:v>
                </c:pt>
                <c:pt idx="130">
                  <c:v>15.6</c:v>
                </c:pt>
                <c:pt idx="131">
                  <c:v>16.13</c:v>
                </c:pt>
                <c:pt idx="132">
                  <c:v>15.65</c:v>
                </c:pt>
                <c:pt idx="133">
                  <c:v>15.9</c:v>
                </c:pt>
                <c:pt idx="134">
                  <c:v>15.89</c:v>
                </c:pt>
                <c:pt idx="135">
                  <c:v>16.96</c:v>
                </c:pt>
                <c:pt idx="136">
                  <c:v>15.72</c:v>
                </c:pt>
                <c:pt idx="137">
                  <c:v>14.71</c:v>
                </c:pt>
                <c:pt idx="138">
                  <c:v>15.45</c:v>
                </c:pt>
                <c:pt idx="139">
                  <c:v>14.04</c:v>
                </c:pt>
                <c:pt idx="140">
                  <c:v>12.13</c:v>
                </c:pt>
                <c:pt idx="141">
                  <c:v>12.49</c:v>
                </c:pt>
                <c:pt idx="142">
                  <c:v>11.9</c:v>
                </c:pt>
                <c:pt idx="143">
                  <c:v>12.03</c:v>
                </c:pt>
                <c:pt idx="144">
                  <c:v>12.9</c:v>
                </c:pt>
              </c:numCache>
            </c:numRef>
          </c:val>
          <c:smooth val="0"/>
          <c:extLst>
            <c:ext xmlns:c16="http://schemas.microsoft.com/office/drawing/2014/chart" uri="{C3380CC4-5D6E-409C-BE32-E72D297353CC}">
              <c16:uniqueId val="{00000002-2D95-47F6-BB4F-D22F62555B12}"/>
            </c:ext>
          </c:extLst>
        </c:ser>
        <c:ser>
          <c:idx val="3"/>
          <c:order val="3"/>
          <c:tx>
            <c:strRef>
              <c:f>'Figure 13'!$E$3</c:f>
              <c:strCache>
                <c:ptCount val="1"/>
                <c:pt idx="0">
                  <c:v>UK summer baseload</c:v>
                </c:pt>
              </c:strCache>
            </c:strRef>
          </c:tx>
          <c:spPr>
            <a:ln w="28575" cap="rnd">
              <a:solidFill>
                <a:schemeClr val="accent4"/>
              </a:solidFill>
              <a:round/>
            </a:ln>
            <a:effectLst/>
          </c:spPr>
          <c:marker>
            <c:symbol val="none"/>
          </c:marker>
          <c:cat>
            <c:numRef>
              <c:f>'Figure 13'!$A$4:$A$148</c:f>
              <c:numCache>
                <c:formatCode>dd\ mmm\ yyyy</c:formatCode>
                <c:ptCount val="145"/>
                <c:pt idx="0">
                  <c:v>44127</c:v>
                </c:pt>
                <c:pt idx="1">
                  <c:v>44126</c:v>
                </c:pt>
                <c:pt idx="2">
                  <c:v>44125</c:v>
                </c:pt>
                <c:pt idx="3">
                  <c:v>44124</c:v>
                </c:pt>
                <c:pt idx="4">
                  <c:v>44123</c:v>
                </c:pt>
                <c:pt idx="5">
                  <c:v>44120</c:v>
                </c:pt>
                <c:pt idx="6">
                  <c:v>44119</c:v>
                </c:pt>
                <c:pt idx="7">
                  <c:v>44118</c:v>
                </c:pt>
                <c:pt idx="8">
                  <c:v>44117</c:v>
                </c:pt>
                <c:pt idx="9">
                  <c:v>44116</c:v>
                </c:pt>
                <c:pt idx="10">
                  <c:v>44113</c:v>
                </c:pt>
                <c:pt idx="11">
                  <c:v>44112</c:v>
                </c:pt>
                <c:pt idx="12">
                  <c:v>44111</c:v>
                </c:pt>
                <c:pt idx="13">
                  <c:v>44110</c:v>
                </c:pt>
                <c:pt idx="14">
                  <c:v>44109</c:v>
                </c:pt>
                <c:pt idx="15">
                  <c:v>44106</c:v>
                </c:pt>
                <c:pt idx="16">
                  <c:v>44105</c:v>
                </c:pt>
                <c:pt idx="17">
                  <c:v>44104</c:v>
                </c:pt>
                <c:pt idx="18">
                  <c:v>44103</c:v>
                </c:pt>
                <c:pt idx="19">
                  <c:v>44102</c:v>
                </c:pt>
                <c:pt idx="20">
                  <c:v>44099</c:v>
                </c:pt>
                <c:pt idx="21">
                  <c:v>44098</c:v>
                </c:pt>
                <c:pt idx="22">
                  <c:v>44097</c:v>
                </c:pt>
                <c:pt idx="23">
                  <c:v>44096</c:v>
                </c:pt>
                <c:pt idx="24">
                  <c:v>44095</c:v>
                </c:pt>
                <c:pt idx="25">
                  <c:v>44092</c:v>
                </c:pt>
                <c:pt idx="26">
                  <c:v>44091</c:v>
                </c:pt>
                <c:pt idx="27">
                  <c:v>44090</c:v>
                </c:pt>
                <c:pt idx="28">
                  <c:v>44089</c:v>
                </c:pt>
                <c:pt idx="29">
                  <c:v>44088</c:v>
                </c:pt>
                <c:pt idx="30">
                  <c:v>44085</c:v>
                </c:pt>
                <c:pt idx="31">
                  <c:v>44084</c:v>
                </c:pt>
                <c:pt idx="32">
                  <c:v>44083</c:v>
                </c:pt>
                <c:pt idx="33">
                  <c:v>44082</c:v>
                </c:pt>
                <c:pt idx="34">
                  <c:v>44081</c:v>
                </c:pt>
                <c:pt idx="35">
                  <c:v>44078</c:v>
                </c:pt>
                <c:pt idx="36">
                  <c:v>44077</c:v>
                </c:pt>
                <c:pt idx="37">
                  <c:v>44076</c:v>
                </c:pt>
                <c:pt idx="38">
                  <c:v>44075</c:v>
                </c:pt>
                <c:pt idx="39">
                  <c:v>44071</c:v>
                </c:pt>
                <c:pt idx="40">
                  <c:v>44070</c:v>
                </c:pt>
                <c:pt idx="41">
                  <c:v>44069</c:v>
                </c:pt>
                <c:pt idx="42">
                  <c:v>44068</c:v>
                </c:pt>
                <c:pt idx="43">
                  <c:v>44067</c:v>
                </c:pt>
                <c:pt idx="44">
                  <c:v>44064</c:v>
                </c:pt>
                <c:pt idx="45">
                  <c:v>44063</c:v>
                </c:pt>
                <c:pt idx="46">
                  <c:v>44062</c:v>
                </c:pt>
                <c:pt idx="47">
                  <c:v>44061</c:v>
                </c:pt>
                <c:pt idx="48">
                  <c:v>44060</c:v>
                </c:pt>
                <c:pt idx="49">
                  <c:v>44057</c:v>
                </c:pt>
                <c:pt idx="50">
                  <c:v>44056</c:v>
                </c:pt>
                <c:pt idx="51">
                  <c:v>44055</c:v>
                </c:pt>
                <c:pt idx="52">
                  <c:v>44054</c:v>
                </c:pt>
                <c:pt idx="53">
                  <c:v>44053</c:v>
                </c:pt>
                <c:pt idx="54">
                  <c:v>44050</c:v>
                </c:pt>
                <c:pt idx="55">
                  <c:v>44049</c:v>
                </c:pt>
                <c:pt idx="56">
                  <c:v>44048</c:v>
                </c:pt>
                <c:pt idx="57">
                  <c:v>44047</c:v>
                </c:pt>
                <c:pt idx="58">
                  <c:v>44046</c:v>
                </c:pt>
                <c:pt idx="59">
                  <c:v>44043</c:v>
                </c:pt>
                <c:pt idx="60">
                  <c:v>44042</c:v>
                </c:pt>
                <c:pt idx="61">
                  <c:v>44041</c:v>
                </c:pt>
                <c:pt idx="62">
                  <c:v>44040</c:v>
                </c:pt>
                <c:pt idx="63">
                  <c:v>44039</c:v>
                </c:pt>
                <c:pt idx="64">
                  <c:v>44036</c:v>
                </c:pt>
                <c:pt idx="65">
                  <c:v>44035</c:v>
                </c:pt>
                <c:pt idx="66">
                  <c:v>44034</c:v>
                </c:pt>
                <c:pt idx="67">
                  <c:v>44033</c:v>
                </c:pt>
                <c:pt idx="68">
                  <c:v>44032</c:v>
                </c:pt>
                <c:pt idx="69">
                  <c:v>44029</c:v>
                </c:pt>
                <c:pt idx="70">
                  <c:v>44028</c:v>
                </c:pt>
                <c:pt idx="71">
                  <c:v>44027</c:v>
                </c:pt>
                <c:pt idx="72">
                  <c:v>44026</c:v>
                </c:pt>
                <c:pt idx="73">
                  <c:v>44025</c:v>
                </c:pt>
                <c:pt idx="74">
                  <c:v>44022</c:v>
                </c:pt>
                <c:pt idx="75">
                  <c:v>44021</c:v>
                </c:pt>
                <c:pt idx="76">
                  <c:v>44020</c:v>
                </c:pt>
                <c:pt idx="77">
                  <c:v>44019</c:v>
                </c:pt>
                <c:pt idx="78">
                  <c:v>44018</c:v>
                </c:pt>
                <c:pt idx="79">
                  <c:v>44015</c:v>
                </c:pt>
                <c:pt idx="80">
                  <c:v>44014</c:v>
                </c:pt>
                <c:pt idx="81">
                  <c:v>44013</c:v>
                </c:pt>
                <c:pt idx="82">
                  <c:v>44012</c:v>
                </c:pt>
                <c:pt idx="83">
                  <c:v>44011</c:v>
                </c:pt>
                <c:pt idx="84">
                  <c:v>44008</c:v>
                </c:pt>
                <c:pt idx="85">
                  <c:v>44007</c:v>
                </c:pt>
                <c:pt idx="86">
                  <c:v>44006</c:v>
                </c:pt>
                <c:pt idx="87">
                  <c:v>44005</c:v>
                </c:pt>
                <c:pt idx="88">
                  <c:v>44004</c:v>
                </c:pt>
                <c:pt idx="89">
                  <c:v>44001</c:v>
                </c:pt>
                <c:pt idx="90">
                  <c:v>44000</c:v>
                </c:pt>
                <c:pt idx="91">
                  <c:v>43999</c:v>
                </c:pt>
                <c:pt idx="92">
                  <c:v>43998</c:v>
                </c:pt>
                <c:pt idx="93">
                  <c:v>43997</c:v>
                </c:pt>
                <c:pt idx="94">
                  <c:v>43994</c:v>
                </c:pt>
                <c:pt idx="95">
                  <c:v>43993</c:v>
                </c:pt>
                <c:pt idx="96">
                  <c:v>43992</c:v>
                </c:pt>
                <c:pt idx="97">
                  <c:v>43991</c:v>
                </c:pt>
                <c:pt idx="98">
                  <c:v>43990</c:v>
                </c:pt>
                <c:pt idx="99">
                  <c:v>43987</c:v>
                </c:pt>
                <c:pt idx="100">
                  <c:v>43986</c:v>
                </c:pt>
                <c:pt idx="101">
                  <c:v>43985</c:v>
                </c:pt>
                <c:pt idx="102">
                  <c:v>43984</c:v>
                </c:pt>
                <c:pt idx="103">
                  <c:v>43983</c:v>
                </c:pt>
                <c:pt idx="104">
                  <c:v>43980</c:v>
                </c:pt>
                <c:pt idx="105">
                  <c:v>43979</c:v>
                </c:pt>
                <c:pt idx="106">
                  <c:v>43978</c:v>
                </c:pt>
                <c:pt idx="107">
                  <c:v>43977</c:v>
                </c:pt>
                <c:pt idx="108">
                  <c:v>43973</c:v>
                </c:pt>
                <c:pt idx="109">
                  <c:v>43972</c:v>
                </c:pt>
                <c:pt idx="110">
                  <c:v>43971</c:v>
                </c:pt>
                <c:pt idx="111">
                  <c:v>43970</c:v>
                </c:pt>
                <c:pt idx="112">
                  <c:v>43969</c:v>
                </c:pt>
                <c:pt idx="113">
                  <c:v>43966</c:v>
                </c:pt>
                <c:pt idx="114">
                  <c:v>43965</c:v>
                </c:pt>
                <c:pt idx="115">
                  <c:v>43964</c:v>
                </c:pt>
                <c:pt idx="116">
                  <c:v>43963</c:v>
                </c:pt>
                <c:pt idx="117">
                  <c:v>43962</c:v>
                </c:pt>
                <c:pt idx="118">
                  <c:v>43958</c:v>
                </c:pt>
                <c:pt idx="119">
                  <c:v>43957</c:v>
                </c:pt>
                <c:pt idx="120">
                  <c:v>43956</c:v>
                </c:pt>
                <c:pt idx="121">
                  <c:v>43955</c:v>
                </c:pt>
                <c:pt idx="122">
                  <c:v>43952</c:v>
                </c:pt>
                <c:pt idx="123">
                  <c:v>43951</c:v>
                </c:pt>
                <c:pt idx="124">
                  <c:v>43950</c:v>
                </c:pt>
                <c:pt idx="125">
                  <c:v>43949</c:v>
                </c:pt>
                <c:pt idx="126">
                  <c:v>43948</c:v>
                </c:pt>
                <c:pt idx="127">
                  <c:v>43945</c:v>
                </c:pt>
                <c:pt idx="128">
                  <c:v>43944</c:v>
                </c:pt>
                <c:pt idx="129">
                  <c:v>43943</c:v>
                </c:pt>
                <c:pt idx="130">
                  <c:v>43942</c:v>
                </c:pt>
                <c:pt idx="131">
                  <c:v>43941</c:v>
                </c:pt>
                <c:pt idx="132">
                  <c:v>43938</c:v>
                </c:pt>
                <c:pt idx="133">
                  <c:v>43937</c:v>
                </c:pt>
                <c:pt idx="134">
                  <c:v>43936</c:v>
                </c:pt>
                <c:pt idx="135">
                  <c:v>43935</c:v>
                </c:pt>
                <c:pt idx="136">
                  <c:v>43930</c:v>
                </c:pt>
                <c:pt idx="137">
                  <c:v>43929</c:v>
                </c:pt>
                <c:pt idx="138">
                  <c:v>43928</c:v>
                </c:pt>
                <c:pt idx="139">
                  <c:v>43927</c:v>
                </c:pt>
                <c:pt idx="140">
                  <c:v>43924</c:v>
                </c:pt>
                <c:pt idx="141">
                  <c:v>43923</c:v>
                </c:pt>
                <c:pt idx="142">
                  <c:v>43922</c:v>
                </c:pt>
                <c:pt idx="143">
                  <c:v>43921</c:v>
                </c:pt>
                <c:pt idx="144">
                  <c:v>43920</c:v>
                </c:pt>
              </c:numCache>
            </c:numRef>
          </c:cat>
          <c:val>
            <c:numRef>
              <c:f>'Figure 13'!$E$4:$E$148</c:f>
              <c:numCache>
                <c:formatCode>General</c:formatCode>
                <c:ptCount val="145"/>
                <c:pt idx="0">
                  <c:v>46.75</c:v>
                </c:pt>
                <c:pt idx="1">
                  <c:v>46.75</c:v>
                </c:pt>
                <c:pt idx="2">
                  <c:v>45.1</c:v>
                </c:pt>
                <c:pt idx="3">
                  <c:v>44.5</c:v>
                </c:pt>
                <c:pt idx="4">
                  <c:v>41.4</c:v>
                </c:pt>
                <c:pt idx="5">
                  <c:v>47.5</c:v>
                </c:pt>
                <c:pt idx="6">
                  <c:v>57</c:v>
                </c:pt>
                <c:pt idx="7">
                  <c:v>50.25</c:v>
                </c:pt>
                <c:pt idx="8">
                  <c:v>45.75</c:v>
                </c:pt>
                <c:pt idx="9">
                  <c:v>46</c:v>
                </c:pt>
                <c:pt idx="10">
                  <c:v>43.6</c:v>
                </c:pt>
                <c:pt idx="11">
                  <c:v>45.35</c:v>
                </c:pt>
                <c:pt idx="12">
                  <c:v>44.75</c:v>
                </c:pt>
                <c:pt idx="13">
                  <c:v>40.1</c:v>
                </c:pt>
                <c:pt idx="14">
                  <c:v>44.25</c:v>
                </c:pt>
                <c:pt idx="15">
                  <c:v>43.5</c:v>
                </c:pt>
                <c:pt idx="16">
                  <c:v>43.5</c:v>
                </c:pt>
                <c:pt idx="17">
                  <c:v>51</c:v>
                </c:pt>
                <c:pt idx="18">
                  <c:v>44.3</c:v>
                </c:pt>
                <c:pt idx="19">
                  <c:v>52.5</c:v>
                </c:pt>
                <c:pt idx="20">
                  <c:v>40.5</c:v>
                </c:pt>
                <c:pt idx="21">
                  <c:v>40.5</c:v>
                </c:pt>
                <c:pt idx="22">
                  <c:v>42.9</c:v>
                </c:pt>
                <c:pt idx="23">
                  <c:v>47.4</c:v>
                </c:pt>
                <c:pt idx="24">
                  <c:v>44.25</c:v>
                </c:pt>
                <c:pt idx="25">
                  <c:v>39</c:v>
                </c:pt>
                <c:pt idx="26">
                  <c:v>43.75</c:v>
                </c:pt>
                <c:pt idx="27">
                  <c:v>47.1</c:v>
                </c:pt>
                <c:pt idx="28">
                  <c:v>49.5</c:v>
                </c:pt>
                <c:pt idx="29">
                  <c:v>58</c:v>
                </c:pt>
                <c:pt idx="30">
                  <c:v>41</c:v>
                </c:pt>
                <c:pt idx="31">
                  <c:v>41</c:v>
                </c:pt>
                <c:pt idx="32">
                  <c:v>42.05</c:v>
                </c:pt>
                <c:pt idx="33">
                  <c:v>42.5</c:v>
                </c:pt>
                <c:pt idx="34">
                  <c:v>42</c:v>
                </c:pt>
                <c:pt idx="35">
                  <c:v>39</c:v>
                </c:pt>
                <c:pt idx="36">
                  <c:v>40.25</c:v>
                </c:pt>
                <c:pt idx="37">
                  <c:v>40</c:v>
                </c:pt>
                <c:pt idx="38">
                  <c:v>44</c:v>
                </c:pt>
                <c:pt idx="39">
                  <c:v>37</c:v>
                </c:pt>
                <c:pt idx="40">
                  <c:v>41</c:v>
                </c:pt>
                <c:pt idx="41">
                  <c:v>53.5</c:v>
                </c:pt>
                <c:pt idx="42">
                  <c:v>40.5</c:v>
                </c:pt>
                <c:pt idx="43">
                  <c:v>36</c:v>
                </c:pt>
                <c:pt idx="44">
                  <c:v>29</c:v>
                </c:pt>
                <c:pt idx="45">
                  <c:v>32.5</c:v>
                </c:pt>
                <c:pt idx="46">
                  <c:v>34.25</c:v>
                </c:pt>
                <c:pt idx="47">
                  <c:v>36.9</c:v>
                </c:pt>
                <c:pt idx="48">
                  <c:v>38.700000000000003</c:v>
                </c:pt>
                <c:pt idx="49">
                  <c:v>36.1</c:v>
                </c:pt>
                <c:pt idx="50">
                  <c:v>36.1</c:v>
                </c:pt>
                <c:pt idx="51">
                  <c:v>36.75</c:v>
                </c:pt>
                <c:pt idx="52">
                  <c:v>40</c:v>
                </c:pt>
                <c:pt idx="53">
                  <c:v>37.5</c:v>
                </c:pt>
                <c:pt idx="54">
                  <c:v>33.5</c:v>
                </c:pt>
                <c:pt idx="55">
                  <c:v>34.25</c:v>
                </c:pt>
                <c:pt idx="56">
                  <c:v>34.65</c:v>
                </c:pt>
                <c:pt idx="57">
                  <c:v>30</c:v>
                </c:pt>
                <c:pt idx="58">
                  <c:v>30.5</c:v>
                </c:pt>
                <c:pt idx="59">
                  <c:v>30</c:v>
                </c:pt>
                <c:pt idx="60">
                  <c:v>31.45</c:v>
                </c:pt>
                <c:pt idx="61">
                  <c:v>32.4</c:v>
                </c:pt>
                <c:pt idx="62">
                  <c:v>30.9</c:v>
                </c:pt>
                <c:pt idx="63">
                  <c:v>26.66</c:v>
                </c:pt>
                <c:pt idx="64">
                  <c:v>28.75</c:v>
                </c:pt>
                <c:pt idx="65">
                  <c:v>31</c:v>
                </c:pt>
                <c:pt idx="66">
                  <c:v>30.65</c:v>
                </c:pt>
                <c:pt idx="67">
                  <c:v>30.45</c:v>
                </c:pt>
                <c:pt idx="68">
                  <c:v>31.75</c:v>
                </c:pt>
                <c:pt idx="69">
                  <c:v>29.25</c:v>
                </c:pt>
                <c:pt idx="70">
                  <c:v>31.5</c:v>
                </c:pt>
                <c:pt idx="71">
                  <c:v>32</c:v>
                </c:pt>
                <c:pt idx="72">
                  <c:v>32.299999999999898</c:v>
                </c:pt>
                <c:pt idx="73">
                  <c:v>30.75</c:v>
                </c:pt>
                <c:pt idx="74">
                  <c:v>31.75</c:v>
                </c:pt>
                <c:pt idx="75">
                  <c:v>31.75</c:v>
                </c:pt>
                <c:pt idx="76">
                  <c:v>33.1</c:v>
                </c:pt>
                <c:pt idx="77">
                  <c:v>34.549999999999898</c:v>
                </c:pt>
                <c:pt idx="78">
                  <c:v>32.1</c:v>
                </c:pt>
                <c:pt idx="79">
                  <c:v>28</c:v>
                </c:pt>
                <c:pt idx="80">
                  <c:v>30.5</c:v>
                </c:pt>
                <c:pt idx="81">
                  <c:v>32.25</c:v>
                </c:pt>
                <c:pt idx="82">
                  <c:v>32</c:v>
                </c:pt>
                <c:pt idx="83">
                  <c:v>27.25</c:v>
                </c:pt>
                <c:pt idx="84">
                  <c:v>30</c:v>
                </c:pt>
                <c:pt idx="85">
                  <c:v>30.9</c:v>
                </c:pt>
                <c:pt idx="86">
                  <c:v>31</c:v>
                </c:pt>
                <c:pt idx="87">
                  <c:v>30.75</c:v>
                </c:pt>
                <c:pt idx="88">
                  <c:v>29.5</c:v>
                </c:pt>
                <c:pt idx="89">
                  <c:v>29.05</c:v>
                </c:pt>
                <c:pt idx="90">
                  <c:v>27.8</c:v>
                </c:pt>
                <c:pt idx="91">
                  <c:v>29.25</c:v>
                </c:pt>
                <c:pt idx="92">
                  <c:v>29.6</c:v>
                </c:pt>
                <c:pt idx="93">
                  <c:v>31.5</c:v>
                </c:pt>
                <c:pt idx="94">
                  <c:v>25.75</c:v>
                </c:pt>
                <c:pt idx="95">
                  <c:v>25.75</c:v>
                </c:pt>
                <c:pt idx="96">
                  <c:v>25.4</c:v>
                </c:pt>
                <c:pt idx="97">
                  <c:v>28.6</c:v>
                </c:pt>
                <c:pt idx="98">
                  <c:v>30.75</c:v>
                </c:pt>
                <c:pt idx="99">
                  <c:v>13.5</c:v>
                </c:pt>
                <c:pt idx="100">
                  <c:v>22.75</c:v>
                </c:pt>
                <c:pt idx="101">
                  <c:v>26.8</c:v>
                </c:pt>
                <c:pt idx="102">
                  <c:v>24.6</c:v>
                </c:pt>
                <c:pt idx="103">
                  <c:v>25.55</c:v>
                </c:pt>
                <c:pt idx="104">
                  <c:v>21.25</c:v>
                </c:pt>
                <c:pt idx="105">
                  <c:v>23.75</c:v>
                </c:pt>
                <c:pt idx="106">
                  <c:v>25.5</c:v>
                </c:pt>
                <c:pt idx="107">
                  <c:v>26.9</c:v>
                </c:pt>
                <c:pt idx="108">
                  <c:v>-20</c:v>
                </c:pt>
                <c:pt idx="109">
                  <c:v>10.5</c:v>
                </c:pt>
                <c:pt idx="110">
                  <c:v>24.4</c:v>
                </c:pt>
                <c:pt idx="111">
                  <c:v>25.6</c:v>
                </c:pt>
                <c:pt idx="112">
                  <c:v>25.25</c:v>
                </c:pt>
                <c:pt idx="113">
                  <c:v>25</c:v>
                </c:pt>
                <c:pt idx="114">
                  <c:v>25.9</c:v>
                </c:pt>
                <c:pt idx="115">
                  <c:v>26.25</c:v>
                </c:pt>
                <c:pt idx="116">
                  <c:v>27</c:v>
                </c:pt>
                <c:pt idx="117">
                  <c:v>26.5</c:v>
                </c:pt>
                <c:pt idx="118">
                  <c:v>29</c:v>
                </c:pt>
                <c:pt idx="119">
                  <c:v>26.1</c:v>
                </c:pt>
                <c:pt idx="120">
                  <c:v>26.4</c:v>
                </c:pt>
                <c:pt idx="121">
                  <c:v>24</c:v>
                </c:pt>
                <c:pt idx="122">
                  <c:v>24.1</c:v>
                </c:pt>
                <c:pt idx="123">
                  <c:v>24.1</c:v>
                </c:pt>
                <c:pt idx="124">
                  <c:v>24.5</c:v>
                </c:pt>
                <c:pt idx="125">
                  <c:v>24.9</c:v>
                </c:pt>
                <c:pt idx="126">
                  <c:v>26.5</c:v>
                </c:pt>
                <c:pt idx="127">
                  <c:v>24.25</c:v>
                </c:pt>
                <c:pt idx="128">
                  <c:v>25.75</c:v>
                </c:pt>
                <c:pt idx="129">
                  <c:v>22.75</c:v>
                </c:pt>
                <c:pt idx="130">
                  <c:v>15</c:v>
                </c:pt>
                <c:pt idx="131">
                  <c:v>10</c:v>
                </c:pt>
                <c:pt idx="132">
                  <c:v>22.55</c:v>
                </c:pt>
                <c:pt idx="133">
                  <c:v>22.55</c:v>
                </c:pt>
                <c:pt idx="134">
                  <c:v>27</c:v>
                </c:pt>
                <c:pt idx="135">
                  <c:v>28</c:v>
                </c:pt>
                <c:pt idx="136">
                  <c:v>26</c:v>
                </c:pt>
                <c:pt idx="137">
                  <c:v>28.75</c:v>
                </c:pt>
                <c:pt idx="138">
                  <c:v>29.75</c:v>
                </c:pt>
                <c:pt idx="139">
                  <c:v>27.5</c:v>
                </c:pt>
                <c:pt idx="140">
                  <c:v>26.5</c:v>
                </c:pt>
                <c:pt idx="141">
                  <c:v>29.25</c:v>
                </c:pt>
                <c:pt idx="142">
                  <c:v>23.5</c:v>
                </c:pt>
                <c:pt idx="143">
                  <c:v>28.5</c:v>
                </c:pt>
                <c:pt idx="144">
                  <c:v>29</c:v>
                </c:pt>
              </c:numCache>
            </c:numRef>
          </c:val>
          <c:smooth val="0"/>
          <c:extLst>
            <c:ext xmlns:c16="http://schemas.microsoft.com/office/drawing/2014/chart" uri="{C3380CC4-5D6E-409C-BE32-E72D297353CC}">
              <c16:uniqueId val="{00000003-2D95-47F6-BB4F-D22F62555B12}"/>
            </c:ext>
          </c:extLst>
        </c:ser>
        <c:dLbls>
          <c:showLegendKey val="0"/>
          <c:showVal val="0"/>
          <c:showCatName val="0"/>
          <c:showSerName val="0"/>
          <c:showPercent val="0"/>
          <c:showBubbleSize val="0"/>
        </c:dLbls>
        <c:smooth val="0"/>
        <c:axId val="617043064"/>
        <c:axId val="617043392"/>
      </c:lineChart>
      <c:dateAx>
        <c:axId val="617043064"/>
        <c:scaling>
          <c:orientation val="minMax"/>
        </c:scaling>
        <c:delete val="0"/>
        <c:axPos val="b"/>
        <c:numFmt formatCode="dd\ mmm\ 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043392"/>
        <c:crosses val="autoZero"/>
        <c:auto val="1"/>
        <c:lblOffset val="100"/>
        <c:baseTimeUnit val="days"/>
        <c:majorUnit val="14"/>
        <c:majorTimeUnit val="days"/>
      </c:dateAx>
      <c:valAx>
        <c:axId val="617043392"/>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7043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Proportion of import and export for continental and Irish interconnectors in summer 2020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14'!$C$6</c:f>
              <c:strCache>
                <c:ptCount val="1"/>
                <c:pt idx="0">
                  <c:v>Import</c:v>
                </c:pt>
              </c:strCache>
            </c:strRef>
          </c:tx>
          <c:spPr>
            <a:solidFill>
              <a:schemeClr val="accent1"/>
            </a:solidFill>
            <a:ln>
              <a:noFill/>
            </a:ln>
            <a:effectLst/>
          </c:spPr>
          <c:invertIfNegative val="0"/>
          <c:cat>
            <c:multiLvlStrRef>
              <c:f>'Figure 14'!$A$7:$B$23</c:f>
              <c:multiLvlStrCache>
                <c:ptCount val="17"/>
                <c:lvl>
                  <c:pt idx="0">
                    <c:v>IFA</c:v>
                  </c:pt>
                  <c:pt idx="1">
                    <c:v>Britned</c:v>
                  </c:pt>
                  <c:pt idx="2">
                    <c:v>Moyle</c:v>
                  </c:pt>
                  <c:pt idx="3">
                    <c:v>EWIC</c:v>
                  </c:pt>
                  <c:pt idx="4">
                    <c:v>Nemo</c:v>
                  </c:pt>
                  <c:pt idx="6">
                    <c:v>IFA</c:v>
                  </c:pt>
                  <c:pt idx="7">
                    <c:v>Britned</c:v>
                  </c:pt>
                  <c:pt idx="8">
                    <c:v>Moyle</c:v>
                  </c:pt>
                  <c:pt idx="9">
                    <c:v>EWIC</c:v>
                  </c:pt>
                  <c:pt idx="10">
                    <c:v>Nemo</c:v>
                  </c:pt>
                  <c:pt idx="12">
                    <c:v>IFA</c:v>
                  </c:pt>
                  <c:pt idx="13">
                    <c:v>Britned</c:v>
                  </c:pt>
                  <c:pt idx="14">
                    <c:v>Moyle</c:v>
                  </c:pt>
                  <c:pt idx="15">
                    <c:v>EWIC</c:v>
                  </c:pt>
                  <c:pt idx="16">
                    <c:v>Nemo</c:v>
                  </c:pt>
                </c:lvl>
                <c:lvl>
                  <c:pt idx="0">
                    <c:v>Daytime</c:v>
                  </c:pt>
                  <c:pt idx="6">
                    <c:v>Overnight</c:v>
                  </c:pt>
                  <c:pt idx="12">
                    <c:v>Peak</c:v>
                  </c:pt>
                </c:lvl>
              </c:multiLvlStrCache>
            </c:multiLvlStrRef>
          </c:cat>
          <c:val>
            <c:numRef>
              <c:f>'Figure 14'!$C$7:$C$23</c:f>
              <c:numCache>
                <c:formatCode>General</c:formatCode>
                <c:ptCount val="17"/>
                <c:pt idx="0">
                  <c:v>0.748</c:v>
                </c:pt>
                <c:pt idx="1">
                  <c:v>0.8</c:v>
                </c:pt>
                <c:pt idx="2">
                  <c:v>0.45800000000000002</c:v>
                </c:pt>
                <c:pt idx="3">
                  <c:v>0.45600000000000002</c:v>
                </c:pt>
                <c:pt idx="4">
                  <c:v>0.86799999999999999</c:v>
                </c:pt>
                <c:pt idx="6">
                  <c:v>0.73</c:v>
                </c:pt>
                <c:pt idx="7">
                  <c:v>0.67600000000000005</c:v>
                </c:pt>
                <c:pt idx="8">
                  <c:v>0.65500000000000003</c:v>
                </c:pt>
                <c:pt idx="9">
                  <c:v>0.53600000000000003</c:v>
                </c:pt>
                <c:pt idx="10">
                  <c:v>0.74199999999999999</c:v>
                </c:pt>
                <c:pt idx="12">
                  <c:v>0.83399999999999996</c:v>
                </c:pt>
                <c:pt idx="13">
                  <c:v>0.80400000000000005</c:v>
                </c:pt>
                <c:pt idx="14">
                  <c:v>0.58599999999999997</c:v>
                </c:pt>
                <c:pt idx="15">
                  <c:v>0.55100000000000005</c:v>
                </c:pt>
                <c:pt idx="16">
                  <c:v>0.84199999999999997</c:v>
                </c:pt>
              </c:numCache>
            </c:numRef>
          </c:val>
          <c:extLst>
            <c:ext xmlns:c16="http://schemas.microsoft.com/office/drawing/2014/chart" uri="{C3380CC4-5D6E-409C-BE32-E72D297353CC}">
              <c16:uniqueId val="{00000000-B2A5-4B70-B2F0-40D2B4A17C65}"/>
            </c:ext>
          </c:extLst>
        </c:ser>
        <c:ser>
          <c:idx val="1"/>
          <c:order val="1"/>
          <c:tx>
            <c:strRef>
              <c:f>'Figure 14'!$D$6</c:f>
              <c:strCache>
                <c:ptCount val="1"/>
                <c:pt idx="0">
                  <c:v>Floating</c:v>
                </c:pt>
              </c:strCache>
            </c:strRef>
          </c:tx>
          <c:spPr>
            <a:solidFill>
              <a:schemeClr val="bg2"/>
            </a:solidFill>
            <a:ln>
              <a:noFill/>
            </a:ln>
            <a:effectLst/>
          </c:spPr>
          <c:invertIfNegative val="0"/>
          <c:cat>
            <c:multiLvlStrRef>
              <c:f>'Figure 14'!$A$7:$B$23</c:f>
              <c:multiLvlStrCache>
                <c:ptCount val="17"/>
                <c:lvl>
                  <c:pt idx="0">
                    <c:v>IFA</c:v>
                  </c:pt>
                  <c:pt idx="1">
                    <c:v>Britned</c:v>
                  </c:pt>
                  <c:pt idx="2">
                    <c:v>Moyle</c:v>
                  </c:pt>
                  <c:pt idx="3">
                    <c:v>EWIC</c:v>
                  </c:pt>
                  <c:pt idx="4">
                    <c:v>Nemo</c:v>
                  </c:pt>
                  <c:pt idx="6">
                    <c:v>IFA</c:v>
                  </c:pt>
                  <c:pt idx="7">
                    <c:v>Britned</c:v>
                  </c:pt>
                  <c:pt idx="8">
                    <c:v>Moyle</c:v>
                  </c:pt>
                  <c:pt idx="9">
                    <c:v>EWIC</c:v>
                  </c:pt>
                  <c:pt idx="10">
                    <c:v>Nemo</c:v>
                  </c:pt>
                  <c:pt idx="12">
                    <c:v>IFA</c:v>
                  </c:pt>
                  <c:pt idx="13">
                    <c:v>Britned</c:v>
                  </c:pt>
                  <c:pt idx="14">
                    <c:v>Moyle</c:v>
                  </c:pt>
                  <c:pt idx="15">
                    <c:v>EWIC</c:v>
                  </c:pt>
                  <c:pt idx="16">
                    <c:v>Nemo</c:v>
                  </c:pt>
                </c:lvl>
                <c:lvl>
                  <c:pt idx="0">
                    <c:v>Daytime</c:v>
                  </c:pt>
                  <c:pt idx="6">
                    <c:v>Overnight</c:v>
                  </c:pt>
                  <c:pt idx="12">
                    <c:v>Peak</c:v>
                  </c:pt>
                </c:lvl>
              </c:multiLvlStrCache>
            </c:multiLvlStrRef>
          </c:cat>
          <c:val>
            <c:numRef>
              <c:f>'Figure 14'!$D$7:$D$23</c:f>
              <c:numCache>
                <c:formatCode>General</c:formatCode>
                <c:ptCount val="17"/>
                <c:pt idx="0">
                  <c:v>0</c:v>
                </c:pt>
                <c:pt idx="1">
                  <c:v>3.3000000000000002E-2</c:v>
                </c:pt>
                <c:pt idx="2">
                  <c:v>4.0000000000000001E-3</c:v>
                </c:pt>
                <c:pt idx="3">
                  <c:v>0.193</c:v>
                </c:pt>
                <c:pt idx="4">
                  <c:v>1.4E-2</c:v>
                </c:pt>
                <c:pt idx="6">
                  <c:v>0</c:v>
                </c:pt>
                <c:pt idx="7">
                  <c:v>6.3E-2</c:v>
                </c:pt>
                <c:pt idx="8">
                  <c:v>0</c:v>
                </c:pt>
                <c:pt idx="9">
                  <c:v>0.26900000000000002</c:v>
                </c:pt>
                <c:pt idx="10">
                  <c:v>3.3000000000000002E-2</c:v>
                </c:pt>
                <c:pt idx="12">
                  <c:v>0</c:v>
                </c:pt>
                <c:pt idx="13">
                  <c:v>3.6999999999999998E-2</c:v>
                </c:pt>
                <c:pt idx="14">
                  <c:v>0</c:v>
                </c:pt>
                <c:pt idx="15">
                  <c:v>0.28699999999999998</c:v>
                </c:pt>
                <c:pt idx="16">
                  <c:v>1.4E-2</c:v>
                </c:pt>
              </c:numCache>
            </c:numRef>
          </c:val>
          <c:extLst>
            <c:ext xmlns:c16="http://schemas.microsoft.com/office/drawing/2014/chart" uri="{C3380CC4-5D6E-409C-BE32-E72D297353CC}">
              <c16:uniqueId val="{00000001-B2A5-4B70-B2F0-40D2B4A17C65}"/>
            </c:ext>
          </c:extLst>
        </c:ser>
        <c:ser>
          <c:idx val="2"/>
          <c:order val="2"/>
          <c:tx>
            <c:strRef>
              <c:f>'Figure 14'!$E$6</c:f>
              <c:strCache>
                <c:ptCount val="1"/>
                <c:pt idx="0">
                  <c:v>Export</c:v>
                </c:pt>
              </c:strCache>
            </c:strRef>
          </c:tx>
          <c:spPr>
            <a:solidFill>
              <a:schemeClr val="accent2"/>
            </a:solidFill>
            <a:ln>
              <a:noFill/>
            </a:ln>
            <a:effectLst/>
          </c:spPr>
          <c:invertIfNegative val="0"/>
          <c:cat>
            <c:multiLvlStrRef>
              <c:f>'Figure 14'!$A$7:$B$23</c:f>
              <c:multiLvlStrCache>
                <c:ptCount val="17"/>
                <c:lvl>
                  <c:pt idx="0">
                    <c:v>IFA</c:v>
                  </c:pt>
                  <c:pt idx="1">
                    <c:v>Britned</c:v>
                  </c:pt>
                  <c:pt idx="2">
                    <c:v>Moyle</c:v>
                  </c:pt>
                  <c:pt idx="3">
                    <c:v>EWIC</c:v>
                  </c:pt>
                  <c:pt idx="4">
                    <c:v>Nemo</c:v>
                  </c:pt>
                  <c:pt idx="6">
                    <c:v>IFA</c:v>
                  </c:pt>
                  <c:pt idx="7">
                    <c:v>Britned</c:v>
                  </c:pt>
                  <c:pt idx="8">
                    <c:v>Moyle</c:v>
                  </c:pt>
                  <c:pt idx="9">
                    <c:v>EWIC</c:v>
                  </c:pt>
                  <c:pt idx="10">
                    <c:v>Nemo</c:v>
                  </c:pt>
                  <c:pt idx="12">
                    <c:v>IFA</c:v>
                  </c:pt>
                  <c:pt idx="13">
                    <c:v>Britned</c:v>
                  </c:pt>
                  <c:pt idx="14">
                    <c:v>Moyle</c:v>
                  </c:pt>
                  <c:pt idx="15">
                    <c:v>EWIC</c:v>
                  </c:pt>
                  <c:pt idx="16">
                    <c:v>Nemo</c:v>
                  </c:pt>
                </c:lvl>
                <c:lvl>
                  <c:pt idx="0">
                    <c:v>Daytime</c:v>
                  </c:pt>
                  <c:pt idx="6">
                    <c:v>Overnight</c:v>
                  </c:pt>
                  <c:pt idx="12">
                    <c:v>Peak</c:v>
                  </c:pt>
                </c:lvl>
              </c:multiLvlStrCache>
            </c:multiLvlStrRef>
          </c:cat>
          <c:val>
            <c:numRef>
              <c:f>'Figure 14'!$E$7:$E$23</c:f>
              <c:numCache>
                <c:formatCode>General</c:formatCode>
                <c:ptCount val="17"/>
                <c:pt idx="0">
                  <c:v>0.252</c:v>
                </c:pt>
                <c:pt idx="1">
                  <c:v>0.16700000000000001</c:v>
                </c:pt>
                <c:pt idx="2">
                  <c:v>0.53700000000000003</c:v>
                </c:pt>
                <c:pt idx="3">
                  <c:v>0.35</c:v>
                </c:pt>
                <c:pt idx="4">
                  <c:v>0.11799999999999999</c:v>
                </c:pt>
                <c:pt idx="6">
                  <c:v>0.26900000000000002</c:v>
                </c:pt>
                <c:pt idx="7">
                  <c:v>0.26100000000000001</c:v>
                </c:pt>
                <c:pt idx="8">
                  <c:v>0.34499999999999997</c:v>
                </c:pt>
                <c:pt idx="9">
                  <c:v>0.19500000000000001</c:v>
                </c:pt>
                <c:pt idx="10">
                  <c:v>0.22500000000000001</c:v>
                </c:pt>
                <c:pt idx="12">
                  <c:v>0.16600000000000001</c:v>
                </c:pt>
                <c:pt idx="13">
                  <c:v>0.159</c:v>
                </c:pt>
                <c:pt idx="14">
                  <c:v>0.41399999999999998</c:v>
                </c:pt>
                <c:pt idx="15">
                  <c:v>0.16200000000000001</c:v>
                </c:pt>
                <c:pt idx="16">
                  <c:v>0.14399999999999999</c:v>
                </c:pt>
              </c:numCache>
            </c:numRef>
          </c:val>
          <c:extLst>
            <c:ext xmlns:c16="http://schemas.microsoft.com/office/drawing/2014/chart" uri="{C3380CC4-5D6E-409C-BE32-E72D297353CC}">
              <c16:uniqueId val="{00000002-B2A5-4B70-B2F0-40D2B4A17C65}"/>
            </c:ext>
          </c:extLst>
        </c:ser>
        <c:dLbls>
          <c:showLegendKey val="0"/>
          <c:showVal val="0"/>
          <c:showCatName val="0"/>
          <c:showSerName val="0"/>
          <c:showPercent val="0"/>
          <c:showBubbleSize val="0"/>
        </c:dLbls>
        <c:gapWidth val="150"/>
        <c:overlap val="100"/>
        <c:axId val="909644600"/>
        <c:axId val="909642632"/>
      </c:barChart>
      <c:catAx>
        <c:axId val="90964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642632"/>
        <c:crosses val="autoZero"/>
        <c:auto val="1"/>
        <c:lblAlgn val="ctr"/>
        <c:lblOffset val="100"/>
        <c:noMultiLvlLbl val="0"/>
      </c:catAx>
      <c:valAx>
        <c:axId val="9096426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644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15'!$B$3</c:f>
              <c:strCache>
                <c:ptCount val="1"/>
                <c:pt idx="0">
                  <c:v>Vector Shift at risk</c:v>
                </c:pt>
              </c:strCache>
            </c:strRef>
          </c:tx>
          <c:spPr>
            <a:ln w="28575" cap="rnd">
              <a:solidFill>
                <a:schemeClr val="accent1"/>
              </a:solidFill>
              <a:round/>
            </a:ln>
            <a:effectLst/>
          </c:spPr>
          <c:marker>
            <c:symbol val="none"/>
          </c:marker>
          <c:cat>
            <c:numRef>
              <c:f>'Figure 15'!$A$4:$A$10</c:f>
              <c:numCache>
                <c:formatCode>m/d/yyyy</c:formatCode>
                <c:ptCount val="7"/>
                <c:pt idx="0">
                  <c:v>43922</c:v>
                </c:pt>
                <c:pt idx="1">
                  <c:v>43999</c:v>
                </c:pt>
                <c:pt idx="2">
                  <c:v>44025</c:v>
                </c:pt>
                <c:pt idx="3">
                  <c:v>44054</c:v>
                </c:pt>
                <c:pt idx="4">
                  <c:v>44085</c:v>
                </c:pt>
                <c:pt idx="5">
                  <c:v>44175</c:v>
                </c:pt>
                <c:pt idx="6">
                  <c:v>44200</c:v>
                </c:pt>
              </c:numCache>
            </c:numRef>
          </c:cat>
          <c:val>
            <c:numRef>
              <c:f>'Figure 15'!$B$4:$B$10</c:f>
              <c:numCache>
                <c:formatCode>General</c:formatCode>
                <c:ptCount val="7"/>
                <c:pt idx="0">
                  <c:v>100</c:v>
                </c:pt>
                <c:pt idx="1">
                  <c:v>81.035923141186288</c:v>
                </c:pt>
                <c:pt idx="2">
                  <c:v>76.858813700918958</c:v>
                </c:pt>
                <c:pt idx="3">
                  <c:v>72.598162071846289</c:v>
                </c:pt>
                <c:pt idx="4">
                  <c:v>63.659147869674179</c:v>
                </c:pt>
                <c:pt idx="5">
                  <c:v>54.887218045112782</c:v>
                </c:pt>
                <c:pt idx="6">
                  <c:v>51.629072681704258</c:v>
                </c:pt>
              </c:numCache>
            </c:numRef>
          </c:val>
          <c:smooth val="0"/>
          <c:extLst>
            <c:ext xmlns:c16="http://schemas.microsoft.com/office/drawing/2014/chart" uri="{C3380CC4-5D6E-409C-BE32-E72D297353CC}">
              <c16:uniqueId val="{00000000-C13A-4C5B-A470-00883565AD88}"/>
            </c:ext>
          </c:extLst>
        </c:ser>
        <c:ser>
          <c:idx val="1"/>
          <c:order val="1"/>
          <c:tx>
            <c:strRef>
              <c:f>'Figure 15'!$C$3</c:f>
              <c:strCache>
                <c:ptCount val="1"/>
                <c:pt idx="0">
                  <c:v>Vector Shift at risk without ALoMCP</c:v>
                </c:pt>
              </c:strCache>
            </c:strRef>
          </c:tx>
          <c:spPr>
            <a:ln w="28575" cap="rnd">
              <a:solidFill>
                <a:schemeClr val="accent2"/>
              </a:solidFill>
              <a:round/>
            </a:ln>
            <a:effectLst/>
          </c:spPr>
          <c:marker>
            <c:symbol val="none"/>
          </c:marker>
          <c:cat>
            <c:numRef>
              <c:f>'Figure 15'!$A$4:$A$10</c:f>
              <c:numCache>
                <c:formatCode>m/d/yyyy</c:formatCode>
                <c:ptCount val="7"/>
                <c:pt idx="0">
                  <c:v>43922</c:v>
                </c:pt>
                <c:pt idx="1">
                  <c:v>43999</c:v>
                </c:pt>
                <c:pt idx="2">
                  <c:v>44025</c:v>
                </c:pt>
                <c:pt idx="3">
                  <c:v>44054</c:v>
                </c:pt>
                <c:pt idx="4">
                  <c:v>44085</c:v>
                </c:pt>
                <c:pt idx="5">
                  <c:v>44175</c:v>
                </c:pt>
                <c:pt idx="6">
                  <c:v>44200</c:v>
                </c:pt>
              </c:numCache>
            </c:numRef>
          </c:cat>
          <c:val>
            <c:numRef>
              <c:f>'Figure 15'!$C$4:$C$10</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1-C13A-4C5B-A470-00883565AD88}"/>
            </c:ext>
          </c:extLst>
        </c:ser>
        <c:dLbls>
          <c:showLegendKey val="0"/>
          <c:showVal val="0"/>
          <c:showCatName val="0"/>
          <c:showSerName val="0"/>
          <c:showPercent val="0"/>
          <c:showBubbleSize val="0"/>
        </c:dLbls>
        <c:smooth val="0"/>
        <c:axId val="851016048"/>
        <c:axId val="851018344"/>
      </c:lineChart>
      <c:dateAx>
        <c:axId val="851016048"/>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18344"/>
        <c:crosses val="autoZero"/>
        <c:auto val="1"/>
        <c:lblOffset val="100"/>
        <c:baseTimeUnit val="days"/>
      </c:dateAx>
      <c:valAx>
        <c:axId val="85101834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reduction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1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15'!$D$3</c:f>
              <c:strCache>
                <c:ptCount val="1"/>
                <c:pt idx="0">
                  <c:v>RoCoF at risk</c:v>
                </c:pt>
              </c:strCache>
            </c:strRef>
          </c:tx>
          <c:spPr>
            <a:ln w="28575" cap="rnd">
              <a:solidFill>
                <a:schemeClr val="accent1"/>
              </a:solidFill>
              <a:round/>
            </a:ln>
            <a:effectLst/>
          </c:spPr>
          <c:marker>
            <c:symbol val="none"/>
          </c:marker>
          <c:cat>
            <c:numRef>
              <c:f>'Figure 15'!$A$4:$A$10</c:f>
              <c:numCache>
                <c:formatCode>m/d/yyyy</c:formatCode>
                <c:ptCount val="7"/>
                <c:pt idx="0">
                  <c:v>43922</c:v>
                </c:pt>
                <c:pt idx="1">
                  <c:v>43999</c:v>
                </c:pt>
                <c:pt idx="2">
                  <c:v>44025</c:v>
                </c:pt>
                <c:pt idx="3">
                  <c:v>44054</c:v>
                </c:pt>
                <c:pt idx="4">
                  <c:v>44085</c:v>
                </c:pt>
                <c:pt idx="5">
                  <c:v>44175</c:v>
                </c:pt>
                <c:pt idx="6">
                  <c:v>44200</c:v>
                </c:pt>
              </c:numCache>
            </c:numRef>
          </c:cat>
          <c:val>
            <c:numRef>
              <c:f>'Figure 15'!$D$4:$D$10</c:f>
              <c:numCache>
                <c:formatCode>General</c:formatCode>
                <c:ptCount val="7"/>
                <c:pt idx="0">
                  <c:v>100</c:v>
                </c:pt>
                <c:pt idx="1">
                  <c:v>94.566473988439299</c:v>
                </c:pt>
                <c:pt idx="2">
                  <c:v>93.872832369942188</c:v>
                </c:pt>
                <c:pt idx="3">
                  <c:v>93.294797687861276</c:v>
                </c:pt>
                <c:pt idx="4">
                  <c:v>91.098265895953759</c:v>
                </c:pt>
                <c:pt idx="5">
                  <c:v>87.630057803468205</c:v>
                </c:pt>
                <c:pt idx="6">
                  <c:v>84.855491329479776</c:v>
                </c:pt>
              </c:numCache>
            </c:numRef>
          </c:val>
          <c:smooth val="0"/>
          <c:extLst>
            <c:ext xmlns:c16="http://schemas.microsoft.com/office/drawing/2014/chart" uri="{C3380CC4-5D6E-409C-BE32-E72D297353CC}">
              <c16:uniqueId val="{00000000-D545-4965-94BB-14449F69EE5A}"/>
            </c:ext>
          </c:extLst>
        </c:ser>
        <c:ser>
          <c:idx val="1"/>
          <c:order val="1"/>
          <c:tx>
            <c:strRef>
              <c:f>'Figure 15'!$E$3</c:f>
              <c:strCache>
                <c:ptCount val="1"/>
                <c:pt idx="0">
                  <c:v>RoCoF at risk without ALoMCP</c:v>
                </c:pt>
              </c:strCache>
            </c:strRef>
          </c:tx>
          <c:spPr>
            <a:ln w="28575" cap="rnd">
              <a:solidFill>
                <a:schemeClr val="accent2"/>
              </a:solidFill>
              <a:round/>
            </a:ln>
            <a:effectLst/>
          </c:spPr>
          <c:marker>
            <c:symbol val="none"/>
          </c:marker>
          <c:cat>
            <c:numRef>
              <c:f>'Figure 15'!$A$4:$A$10</c:f>
              <c:numCache>
                <c:formatCode>m/d/yyyy</c:formatCode>
                <c:ptCount val="7"/>
                <c:pt idx="0">
                  <c:v>43922</c:v>
                </c:pt>
                <c:pt idx="1">
                  <c:v>43999</c:v>
                </c:pt>
                <c:pt idx="2">
                  <c:v>44025</c:v>
                </c:pt>
                <c:pt idx="3">
                  <c:v>44054</c:v>
                </c:pt>
                <c:pt idx="4">
                  <c:v>44085</c:v>
                </c:pt>
                <c:pt idx="5">
                  <c:v>44175</c:v>
                </c:pt>
                <c:pt idx="6">
                  <c:v>44200</c:v>
                </c:pt>
              </c:numCache>
            </c:numRef>
          </c:cat>
          <c:val>
            <c:numRef>
              <c:f>'Figure 15'!$E$4:$E$10</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1-D545-4965-94BB-14449F69EE5A}"/>
            </c:ext>
          </c:extLst>
        </c:ser>
        <c:dLbls>
          <c:showLegendKey val="0"/>
          <c:showVal val="0"/>
          <c:showCatName val="0"/>
          <c:showSerName val="0"/>
          <c:showPercent val="0"/>
          <c:showBubbleSize val="0"/>
        </c:dLbls>
        <c:smooth val="0"/>
        <c:axId val="851016048"/>
        <c:axId val="851018344"/>
      </c:lineChart>
      <c:dateAx>
        <c:axId val="85101604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18344"/>
        <c:crosses val="autoZero"/>
        <c:auto val="1"/>
        <c:lblOffset val="100"/>
        <c:baseTimeUnit val="days"/>
      </c:dateAx>
      <c:valAx>
        <c:axId val="85101834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Percentage reduction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1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78747695060494238"/>
        </c:manualLayout>
      </c:layout>
      <c:areaChart>
        <c:grouping val="standard"/>
        <c:varyColors val="0"/>
        <c:ser>
          <c:idx val="11"/>
          <c:order val="4"/>
          <c:tx>
            <c:strRef>
              <c:f>'Figure 2'!$F$3</c:f>
              <c:strCache>
                <c:ptCount val="1"/>
                <c:pt idx="0">
                  <c:v>Peak summer period</c:v>
                </c:pt>
              </c:strCache>
            </c:strRef>
          </c:tx>
          <c:spPr>
            <a:solidFill>
              <a:schemeClr val="accent2">
                <a:lumMod val="20000"/>
                <a:lumOff val="80000"/>
              </a:schemeClr>
            </a:solidFill>
            <a:ln>
              <a:noFill/>
            </a:ln>
            <a:effectLst/>
          </c:spP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2'!$F$5:$F$33</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B-9E1F-43AF-B3D0-B9607606841F}"/>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2'!$B$3</c:f>
              <c:strCache>
                <c:ptCount val="1"/>
                <c:pt idx="0">
                  <c:v>Weekly summer minimum 2020 (GW)</c:v>
                </c:pt>
              </c:strCache>
            </c:strRef>
          </c:tx>
          <c:spPr>
            <a:ln w="28575" cap="rnd">
              <a:solidFill>
                <a:schemeClr val="accent1">
                  <a:lumMod val="60000"/>
                  <a:lumOff val="40000"/>
                </a:schemeClr>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2'!$B$5:$B$33</c:f>
              <c:numCache>
                <c:formatCode>0.0</c:formatCode>
                <c:ptCount val="29"/>
                <c:pt idx="0">
                  <c:v>18.637</c:v>
                </c:pt>
                <c:pt idx="1">
                  <c:v>18.36</c:v>
                </c:pt>
                <c:pt idx="2">
                  <c:v>17.306000000000001</c:v>
                </c:pt>
                <c:pt idx="3">
                  <c:v>17.318999999999999</c:v>
                </c:pt>
                <c:pt idx="4">
                  <c:v>17.158999999999999</c:v>
                </c:pt>
                <c:pt idx="5">
                  <c:v>16.88</c:v>
                </c:pt>
                <c:pt idx="6">
                  <c:v>17.242000000000001</c:v>
                </c:pt>
                <c:pt idx="7">
                  <c:v>16.818000000000001</c:v>
                </c:pt>
                <c:pt idx="8">
                  <c:v>17.260000000000002</c:v>
                </c:pt>
                <c:pt idx="9">
                  <c:v>16.641999999999999</c:v>
                </c:pt>
                <c:pt idx="10">
                  <c:v>17.091000000000001</c:v>
                </c:pt>
                <c:pt idx="11">
                  <c:v>16.18</c:v>
                </c:pt>
                <c:pt idx="12">
                  <c:v>17.306000000000001</c:v>
                </c:pt>
                <c:pt idx="13">
                  <c:v>16.725000000000001</c:v>
                </c:pt>
                <c:pt idx="14">
                  <c:v>17.183</c:v>
                </c:pt>
                <c:pt idx="15">
                  <c:v>16.965</c:v>
                </c:pt>
                <c:pt idx="16">
                  <c:v>17.202000000000002</c:v>
                </c:pt>
                <c:pt idx="17">
                  <c:v>17.379000000000001</c:v>
                </c:pt>
                <c:pt idx="18">
                  <c:v>17.109000000000002</c:v>
                </c:pt>
                <c:pt idx="19">
                  <c:v>17.001000000000001</c:v>
                </c:pt>
                <c:pt idx="20">
                  <c:v>17.417999999999999</c:v>
                </c:pt>
                <c:pt idx="21">
                  <c:v>17.568000000000001</c:v>
                </c:pt>
                <c:pt idx="22">
                  <c:v>17.280999999999999</c:v>
                </c:pt>
                <c:pt idx="23">
                  <c:v>17.63</c:v>
                </c:pt>
                <c:pt idx="24">
                  <c:v>18.010000000000002</c:v>
                </c:pt>
                <c:pt idx="25">
                  <c:v>18.959</c:v>
                </c:pt>
                <c:pt idx="26">
                  <c:v>18.939</c:v>
                </c:pt>
                <c:pt idx="27">
                  <c:v>19.291</c:v>
                </c:pt>
                <c:pt idx="28">
                  <c:v>19.347000000000001</c:v>
                </c:pt>
              </c:numCache>
            </c:numRef>
          </c:val>
          <c:smooth val="0"/>
          <c:extLst>
            <c:ext xmlns:c16="http://schemas.microsoft.com/office/drawing/2014/chart" uri="{C3380CC4-5D6E-409C-BE32-E72D297353CC}">
              <c16:uniqueId val="{00000001-9E1F-43AF-B3D0-B9607606841F}"/>
            </c:ext>
          </c:extLst>
        </c:ser>
        <c:ser>
          <c:idx val="2"/>
          <c:order val="1"/>
          <c:tx>
            <c:strRef>
              <c:f>'Figure 2'!$C$3</c:f>
              <c:strCache>
                <c:ptCount val="1"/>
                <c:pt idx="0">
                  <c:v>Central forecast weekly summer minimum 2021 (GW)</c:v>
                </c:pt>
              </c:strCache>
            </c:strRef>
          </c:tx>
          <c:spPr>
            <a:ln w="28575" cap="rnd">
              <a:solidFill>
                <a:schemeClr val="accent1"/>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2'!$C$5:$C$33</c:f>
              <c:numCache>
                <c:formatCode>0.0</c:formatCode>
                <c:ptCount val="29"/>
                <c:pt idx="0">
                  <c:v>20.312999999999999</c:v>
                </c:pt>
                <c:pt idx="1">
                  <c:v>19.213000000000001</c:v>
                </c:pt>
                <c:pt idx="2">
                  <c:v>18.966999999999999</c:v>
                </c:pt>
                <c:pt idx="3">
                  <c:v>18.725000000000001</c:v>
                </c:pt>
                <c:pt idx="4">
                  <c:v>18.353999999999999</c:v>
                </c:pt>
                <c:pt idx="5">
                  <c:v>17.847999999999999</c:v>
                </c:pt>
                <c:pt idx="6">
                  <c:v>17.445</c:v>
                </c:pt>
                <c:pt idx="7">
                  <c:v>17.673999999999999</c:v>
                </c:pt>
                <c:pt idx="8">
                  <c:v>17.475999999999999</c:v>
                </c:pt>
                <c:pt idx="9">
                  <c:v>17.295000000000002</c:v>
                </c:pt>
                <c:pt idx="10">
                  <c:v>17.227</c:v>
                </c:pt>
                <c:pt idx="11">
                  <c:v>17.2</c:v>
                </c:pt>
                <c:pt idx="12">
                  <c:v>17.216999999999999</c:v>
                </c:pt>
                <c:pt idx="13">
                  <c:v>17.222000000000001</c:v>
                </c:pt>
                <c:pt idx="14">
                  <c:v>17.297999999999998</c:v>
                </c:pt>
                <c:pt idx="15">
                  <c:v>17.312000000000001</c:v>
                </c:pt>
                <c:pt idx="16">
                  <c:v>17.277999999999999</c:v>
                </c:pt>
                <c:pt idx="17">
                  <c:v>17.23</c:v>
                </c:pt>
                <c:pt idx="18">
                  <c:v>17.34</c:v>
                </c:pt>
                <c:pt idx="19">
                  <c:v>17.594000000000001</c:v>
                </c:pt>
                <c:pt idx="20">
                  <c:v>17.420999999999999</c:v>
                </c:pt>
                <c:pt idx="21">
                  <c:v>17.498000000000001</c:v>
                </c:pt>
                <c:pt idx="22">
                  <c:v>17.661999999999999</c:v>
                </c:pt>
                <c:pt idx="23">
                  <c:v>17.898</c:v>
                </c:pt>
                <c:pt idx="24">
                  <c:v>18.056999999999999</c:v>
                </c:pt>
                <c:pt idx="25">
                  <c:v>18.34</c:v>
                </c:pt>
                <c:pt idx="26">
                  <c:v>18.86</c:v>
                </c:pt>
                <c:pt idx="27">
                  <c:v>19.231999999999999</c:v>
                </c:pt>
                <c:pt idx="28">
                  <c:v>20.34</c:v>
                </c:pt>
              </c:numCache>
            </c:numRef>
          </c:val>
          <c:smooth val="0"/>
          <c:extLst>
            <c:ext xmlns:c16="http://schemas.microsoft.com/office/drawing/2014/chart" uri="{C3380CC4-5D6E-409C-BE32-E72D297353CC}">
              <c16:uniqueId val="{00000002-9E1F-43AF-B3D0-B9607606841F}"/>
            </c:ext>
          </c:extLst>
        </c:ser>
        <c:ser>
          <c:idx val="6"/>
          <c:order val="2"/>
          <c:tx>
            <c:strRef>
              <c:f>'Figure 2'!$D$3</c:f>
              <c:strCache>
                <c:ptCount val="1"/>
                <c:pt idx="0">
                  <c:v>Weekly daytime summer minimum 2020 (GW)</c:v>
                </c:pt>
              </c:strCache>
            </c:strRef>
          </c:tx>
          <c:spPr>
            <a:ln w="28575" cap="rnd">
              <a:solidFill>
                <a:schemeClr val="accent5">
                  <a:lumMod val="40000"/>
                  <a:lumOff val="60000"/>
                </a:schemeClr>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2'!$D$5:$D$33</c:f>
              <c:numCache>
                <c:formatCode>0.0</c:formatCode>
                <c:ptCount val="29"/>
                <c:pt idx="0">
                  <c:v>21.213999999999999</c:v>
                </c:pt>
                <c:pt idx="1">
                  <c:v>21.420999999999999</c:v>
                </c:pt>
                <c:pt idx="2">
                  <c:v>19.698</c:v>
                </c:pt>
                <c:pt idx="3">
                  <c:v>19.486999999999998</c:v>
                </c:pt>
                <c:pt idx="4">
                  <c:v>17.641999999999999</c:v>
                </c:pt>
                <c:pt idx="5">
                  <c:v>18.991</c:v>
                </c:pt>
                <c:pt idx="6">
                  <c:v>19.913</c:v>
                </c:pt>
                <c:pt idx="7">
                  <c:v>17.795000000000002</c:v>
                </c:pt>
                <c:pt idx="8">
                  <c:v>19.311</c:v>
                </c:pt>
                <c:pt idx="9">
                  <c:v>19.306999999999999</c:v>
                </c:pt>
                <c:pt idx="10">
                  <c:v>19.532</c:v>
                </c:pt>
                <c:pt idx="11">
                  <c:v>19.294</c:v>
                </c:pt>
                <c:pt idx="12">
                  <c:v>20.021999999999998</c:v>
                </c:pt>
                <c:pt idx="13">
                  <c:v>19.562000000000001</c:v>
                </c:pt>
                <c:pt idx="14">
                  <c:v>20.824000000000002</c:v>
                </c:pt>
                <c:pt idx="15">
                  <c:v>20.422999999999998</c:v>
                </c:pt>
                <c:pt idx="16">
                  <c:v>20.22</c:v>
                </c:pt>
                <c:pt idx="17">
                  <c:v>20.318999999999999</c:v>
                </c:pt>
                <c:pt idx="18">
                  <c:v>20.766999999999999</c:v>
                </c:pt>
                <c:pt idx="19">
                  <c:v>20.641999999999999</c:v>
                </c:pt>
                <c:pt idx="20">
                  <c:v>20.736000000000001</c:v>
                </c:pt>
                <c:pt idx="21">
                  <c:v>20.399999999999999</c:v>
                </c:pt>
                <c:pt idx="22">
                  <c:v>20.792000000000002</c:v>
                </c:pt>
                <c:pt idx="23">
                  <c:v>21.295000000000002</c:v>
                </c:pt>
                <c:pt idx="24">
                  <c:v>21.324000000000002</c:v>
                </c:pt>
                <c:pt idx="25">
                  <c:v>21.879000000000001</c:v>
                </c:pt>
                <c:pt idx="26">
                  <c:v>21.585999999999999</c:v>
                </c:pt>
                <c:pt idx="27">
                  <c:v>21.620999999999999</c:v>
                </c:pt>
                <c:pt idx="28">
                  <c:v>22.943999999999999</c:v>
                </c:pt>
              </c:numCache>
            </c:numRef>
          </c:val>
          <c:smooth val="0"/>
          <c:extLst>
            <c:ext xmlns:c16="http://schemas.microsoft.com/office/drawing/2014/chart" uri="{C3380CC4-5D6E-409C-BE32-E72D297353CC}">
              <c16:uniqueId val="{00000006-9E1F-43AF-B3D0-B9607606841F}"/>
            </c:ext>
          </c:extLst>
        </c:ser>
        <c:ser>
          <c:idx val="7"/>
          <c:order val="3"/>
          <c:tx>
            <c:strRef>
              <c:f>'Figure 2'!$E$3</c:f>
              <c:strCache>
                <c:ptCount val="1"/>
                <c:pt idx="0">
                  <c:v>Central forecast weekly daytime summer minimum 2021 (GW) </c:v>
                </c:pt>
              </c:strCache>
            </c:strRef>
          </c:tx>
          <c:spPr>
            <a:ln w="28575" cap="rnd">
              <a:solidFill>
                <a:schemeClr val="accent5"/>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2'!$E$5:$E$33</c:f>
              <c:numCache>
                <c:formatCode>0.0</c:formatCode>
                <c:ptCount val="29"/>
                <c:pt idx="0">
                  <c:v>22.504999999999999</c:v>
                </c:pt>
                <c:pt idx="1">
                  <c:v>21.88</c:v>
                </c:pt>
                <c:pt idx="2">
                  <c:v>21.76</c:v>
                </c:pt>
                <c:pt idx="3">
                  <c:v>21.654</c:v>
                </c:pt>
                <c:pt idx="4">
                  <c:v>21.484999999999999</c:v>
                </c:pt>
                <c:pt idx="5">
                  <c:v>21.192</c:v>
                </c:pt>
                <c:pt idx="6">
                  <c:v>20.056000000000001</c:v>
                </c:pt>
                <c:pt idx="7">
                  <c:v>21.154</c:v>
                </c:pt>
                <c:pt idx="8">
                  <c:v>21.140999999999998</c:v>
                </c:pt>
                <c:pt idx="9">
                  <c:v>21.065999999999999</c:v>
                </c:pt>
                <c:pt idx="10">
                  <c:v>21.07</c:v>
                </c:pt>
                <c:pt idx="11">
                  <c:v>21.035</c:v>
                </c:pt>
                <c:pt idx="12">
                  <c:v>20.408999999999999</c:v>
                </c:pt>
                <c:pt idx="13">
                  <c:v>20.468</c:v>
                </c:pt>
                <c:pt idx="14">
                  <c:v>20.41</c:v>
                </c:pt>
                <c:pt idx="15">
                  <c:v>20.344999999999999</c:v>
                </c:pt>
                <c:pt idx="16">
                  <c:v>20.462</c:v>
                </c:pt>
                <c:pt idx="17">
                  <c:v>20.55</c:v>
                </c:pt>
                <c:pt idx="18">
                  <c:v>20.841999999999999</c:v>
                </c:pt>
                <c:pt idx="19">
                  <c:v>20.553000000000001</c:v>
                </c:pt>
                <c:pt idx="20">
                  <c:v>21.699000000000002</c:v>
                </c:pt>
                <c:pt idx="21">
                  <c:v>22.131</c:v>
                </c:pt>
                <c:pt idx="22">
                  <c:v>22.655999999999999</c:v>
                </c:pt>
                <c:pt idx="23">
                  <c:v>23.134</c:v>
                </c:pt>
                <c:pt idx="24">
                  <c:v>23.603999999999999</c:v>
                </c:pt>
                <c:pt idx="25">
                  <c:v>24.347999999999999</c:v>
                </c:pt>
                <c:pt idx="26">
                  <c:v>25.099</c:v>
                </c:pt>
                <c:pt idx="27">
                  <c:v>25.834</c:v>
                </c:pt>
                <c:pt idx="28">
                  <c:v>27.559000000000001</c:v>
                </c:pt>
              </c:numCache>
            </c:numRef>
          </c:val>
          <c:smooth val="0"/>
          <c:extLst>
            <c:ext xmlns:c16="http://schemas.microsoft.com/office/drawing/2014/chart" uri="{C3380CC4-5D6E-409C-BE32-E72D297353CC}">
              <c16:uniqueId val="{00000007-9E1F-43AF-B3D0-B9607606841F}"/>
            </c:ext>
          </c:extLst>
        </c:ser>
        <c:dLbls>
          <c:showLegendKey val="0"/>
          <c:showVal val="0"/>
          <c:showCatName val="0"/>
          <c:showSerName val="0"/>
          <c:showPercent val="0"/>
          <c:showBubbleSize val="0"/>
        </c:dLbls>
        <c:marker val="1"/>
        <c:smooth val="0"/>
        <c:axId val="803147912"/>
        <c:axId val="920212264"/>
        <c:extLst/>
      </c:lineChart>
      <c:cat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number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9319070557414459"/>
          <c:w val="0.96151712219179997"/>
          <c:h val="9.36904006654099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7"/>
          <c:order val="0"/>
          <c:tx>
            <c:strRef>
              <c:f>'Gen running order'!$H$1</c:f>
              <c:strCache>
                <c:ptCount val="1"/>
                <c:pt idx="0">
                  <c:v>Nuclear</c:v>
                </c:pt>
              </c:strCache>
            </c:strRef>
          </c:tx>
          <c:spPr>
            <a:solidFill>
              <a:schemeClr val="accent6">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order'!$H$2:$H$49</c:f>
              <c:numCache>
                <c:formatCode>General</c:formatCode>
                <c:ptCount val="48"/>
                <c:pt idx="0">
                  <c:v>5292</c:v>
                </c:pt>
                <c:pt idx="1">
                  <c:v>5302</c:v>
                </c:pt>
                <c:pt idx="2">
                  <c:v>5303</c:v>
                </c:pt>
                <c:pt idx="3">
                  <c:v>5306</c:v>
                </c:pt>
                <c:pt idx="4">
                  <c:v>5308</c:v>
                </c:pt>
                <c:pt idx="5">
                  <c:v>5313</c:v>
                </c:pt>
                <c:pt idx="6">
                  <c:v>5314</c:v>
                </c:pt>
                <c:pt idx="7">
                  <c:v>5316</c:v>
                </c:pt>
                <c:pt idx="8">
                  <c:v>5316</c:v>
                </c:pt>
                <c:pt idx="9">
                  <c:v>5320</c:v>
                </c:pt>
                <c:pt idx="10">
                  <c:v>5322</c:v>
                </c:pt>
                <c:pt idx="11">
                  <c:v>5325</c:v>
                </c:pt>
                <c:pt idx="12">
                  <c:v>5324</c:v>
                </c:pt>
                <c:pt idx="13">
                  <c:v>5314</c:v>
                </c:pt>
                <c:pt idx="14">
                  <c:v>5314</c:v>
                </c:pt>
                <c:pt idx="15">
                  <c:v>5310</c:v>
                </c:pt>
                <c:pt idx="16">
                  <c:v>5308</c:v>
                </c:pt>
                <c:pt idx="17">
                  <c:v>5310</c:v>
                </c:pt>
                <c:pt idx="18">
                  <c:v>5312</c:v>
                </c:pt>
                <c:pt idx="19">
                  <c:v>5305</c:v>
                </c:pt>
                <c:pt idx="20">
                  <c:v>5310</c:v>
                </c:pt>
                <c:pt idx="21">
                  <c:v>5329</c:v>
                </c:pt>
                <c:pt idx="22">
                  <c:v>5314</c:v>
                </c:pt>
                <c:pt idx="23">
                  <c:v>5315</c:v>
                </c:pt>
                <c:pt idx="24">
                  <c:v>5313</c:v>
                </c:pt>
                <c:pt idx="25">
                  <c:v>5319</c:v>
                </c:pt>
                <c:pt idx="26">
                  <c:v>5319</c:v>
                </c:pt>
                <c:pt idx="27">
                  <c:v>5322</c:v>
                </c:pt>
                <c:pt idx="28">
                  <c:v>5316</c:v>
                </c:pt>
                <c:pt idx="29">
                  <c:v>5311</c:v>
                </c:pt>
                <c:pt idx="30">
                  <c:v>5315</c:v>
                </c:pt>
                <c:pt idx="31">
                  <c:v>5320</c:v>
                </c:pt>
                <c:pt idx="32">
                  <c:v>5322</c:v>
                </c:pt>
                <c:pt idx="33">
                  <c:v>5323</c:v>
                </c:pt>
                <c:pt idx="34">
                  <c:v>5331</c:v>
                </c:pt>
                <c:pt idx="35">
                  <c:v>5329</c:v>
                </c:pt>
                <c:pt idx="36">
                  <c:v>5335</c:v>
                </c:pt>
                <c:pt idx="37">
                  <c:v>5332</c:v>
                </c:pt>
                <c:pt idx="38">
                  <c:v>5327</c:v>
                </c:pt>
                <c:pt idx="39">
                  <c:v>5328</c:v>
                </c:pt>
                <c:pt idx="40">
                  <c:v>5331</c:v>
                </c:pt>
                <c:pt idx="41">
                  <c:v>5326</c:v>
                </c:pt>
                <c:pt idx="42">
                  <c:v>5327</c:v>
                </c:pt>
                <c:pt idx="43">
                  <c:v>5330</c:v>
                </c:pt>
                <c:pt idx="44">
                  <c:v>5324</c:v>
                </c:pt>
                <c:pt idx="45">
                  <c:v>5323</c:v>
                </c:pt>
                <c:pt idx="46">
                  <c:v>5326</c:v>
                </c:pt>
                <c:pt idx="47">
                  <c:v>5320</c:v>
                </c:pt>
              </c:numCache>
            </c:numRef>
          </c:val>
          <c:extLst>
            <c:ext xmlns:c16="http://schemas.microsoft.com/office/drawing/2014/chart" uri="{C3380CC4-5D6E-409C-BE32-E72D297353CC}">
              <c16:uniqueId val="{00000000-71D2-4D6E-A93B-372137E2ED3D}"/>
            </c:ext>
          </c:extLst>
        </c:ser>
        <c:ser>
          <c:idx val="11"/>
          <c:order val="1"/>
          <c:tx>
            <c:strRef>
              <c:f>'Gen running order'!$L$1</c:f>
              <c:strCache>
                <c:ptCount val="1"/>
                <c:pt idx="0">
                  <c:v>Wind 
Onshore</c:v>
                </c:pt>
              </c:strCache>
            </c:strRef>
          </c:tx>
          <c:spPr>
            <a:solidFill>
              <a:schemeClr val="accent3">
                <a:lumMod val="75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order'!$L$2:$L$49</c:f>
              <c:numCache>
                <c:formatCode>General</c:formatCode>
                <c:ptCount val="48"/>
                <c:pt idx="0">
                  <c:v>1269.318</c:v>
                </c:pt>
                <c:pt idx="1">
                  <c:v>1294.8499999999999</c:v>
                </c:pt>
                <c:pt idx="2">
                  <c:v>1331.1690000000001</c:v>
                </c:pt>
                <c:pt idx="3">
                  <c:v>1335.88</c:v>
                </c:pt>
                <c:pt idx="4">
                  <c:v>1372.9590000000001</c:v>
                </c:pt>
                <c:pt idx="5">
                  <c:v>1022.314</c:v>
                </c:pt>
                <c:pt idx="6">
                  <c:v>1349.269</c:v>
                </c:pt>
                <c:pt idx="7">
                  <c:v>1329.1020000000001</c:v>
                </c:pt>
                <c:pt idx="8">
                  <c:v>1345.1890000000001</c:v>
                </c:pt>
                <c:pt idx="9">
                  <c:v>1364.069</c:v>
                </c:pt>
                <c:pt idx="10">
                  <c:v>1373.9749999999999</c:v>
                </c:pt>
                <c:pt idx="11">
                  <c:v>1382.65</c:v>
                </c:pt>
                <c:pt idx="12">
                  <c:v>1359.0920000000001</c:v>
                </c:pt>
                <c:pt idx="13">
                  <c:v>1325.174</c:v>
                </c:pt>
                <c:pt idx="14">
                  <c:v>1201.873</c:v>
                </c:pt>
                <c:pt idx="15">
                  <c:v>1156.8889999999999</c:v>
                </c:pt>
                <c:pt idx="16">
                  <c:v>1106.771</c:v>
                </c:pt>
                <c:pt idx="17">
                  <c:v>951.43499999999995</c:v>
                </c:pt>
                <c:pt idx="18">
                  <c:v>931.88499999999999</c:v>
                </c:pt>
                <c:pt idx="19">
                  <c:v>913.70100000000002</c:v>
                </c:pt>
                <c:pt idx="20">
                  <c:v>908.12699999999995</c:v>
                </c:pt>
                <c:pt idx="21">
                  <c:v>902.16</c:v>
                </c:pt>
                <c:pt idx="22">
                  <c:v>909.13300000000004</c:v>
                </c:pt>
                <c:pt idx="23">
                  <c:v>914.16099999999994</c:v>
                </c:pt>
                <c:pt idx="24">
                  <c:v>981.69500000000005</c:v>
                </c:pt>
                <c:pt idx="25">
                  <c:v>965.30100000000004</c:v>
                </c:pt>
                <c:pt idx="26">
                  <c:v>936.17899999999997</c:v>
                </c:pt>
                <c:pt idx="27">
                  <c:v>886.85400000000004</c:v>
                </c:pt>
                <c:pt idx="28">
                  <c:v>932.14099999999996</c:v>
                </c:pt>
                <c:pt idx="29">
                  <c:v>1032.7560000000001</c:v>
                </c:pt>
                <c:pt idx="30">
                  <c:v>1179.2139999999999</c:v>
                </c:pt>
                <c:pt idx="31">
                  <c:v>1330.981</c:v>
                </c:pt>
                <c:pt idx="32">
                  <c:v>1430.7570000000001</c:v>
                </c:pt>
                <c:pt idx="33">
                  <c:v>1438.2819999999999</c:v>
                </c:pt>
                <c:pt idx="34">
                  <c:v>1581.3579999999999</c:v>
                </c:pt>
                <c:pt idx="35">
                  <c:v>1436.5820000000001</c:v>
                </c:pt>
                <c:pt idx="36">
                  <c:v>1400.396</c:v>
                </c:pt>
                <c:pt idx="37">
                  <c:v>1380.424</c:v>
                </c:pt>
                <c:pt idx="38">
                  <c:v>1422.19</c:v>
                </c:pt>
                <c:pt idx="39">
                  <c:v>1455.002</c:v>
                </c:pt>
                <c:pt idx="40">
                  <c:v>1456.885</c:v>
                </c:pt>
                <c:pt idx="41">
                  <c:v>1428.7750000000001</c:v>
                </c:pt>
                <c:pt idx="42">
                  <c:v>1405.903</c:v>
                </c:pt>
                <c:pt idx="43">
                  <c:v>1419.5920000000001</c:v>
                </c:pt>
                <c:pt idx="44">
                  <c:v>1401.864</c:v>
                </c:pt>
                <c:pt idx="45">
                  <c:v>1424.6030000000001</c:v>
                </c:pt>
                <c:pt idx="46">
                  <c:v>1411.3309999999999</c:v>
                </c:pt>
                <c:pt idx="47">
                  <c:v>1411.3309999999999</c:v>
                </c:pt>
              </c:numCache>
            </c:numRef>
          </c:val>
          <c:extLst>
            <c:ext xmlns:c16="http://schemas.microsoft.com/office/drawing/2014/chart" uri="{C3380CC4-5D6E-409C-BE32-E72D297353CC}">
              <c16:uniqueId val="{00000001-71D2-4D6E-A93B-372137E2ED3D}"/>
            </c:ext>
          </c:extLst>
        </c:ser>
        <c:ser>
          <c:idx val="10"/>
          <c:order val="2"/>
          <c:tx>
            <c:strRef>
              <c:f>'Gen running order'!$K$1</c:f>
              <c:strCache>
                <c:ptCount val="1"/>
                <c:pt idx="0">
                  <c:v>Wind 
Offshore</c:v>
                </c:pt>
              </c:strCache>
            </c:strRef>
          </c:tx>
          <c:spPr>
            <a:solidFill>
              <a:schemeClr val="accent3">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order'!$K$2:$K$49</c:f>
              <c:numCache>
                <c:formatCode>General</c:formatCode>
                <c:ptCount val="48"/>
                <c:pt idx="0">
                  <c:v>1596.588</c:v>
                </c:pt>
                <c:pt idx="1">
                  <c:v>1810.1030000000001</c:v>
                </c:pt>
                <c:pt idx="2">
                  <c:v>2052.2310000000002</c:v>
                </c:pt>
                <c:pt idx="3">
                  <c:v>2288.1469999999999</c:v>
                </c:pt>
                <c:pt idx="4">
                  <c:v>2730.6770000000001</c:v>
                </c:pt>
                <c:pt idx="5">
                  <c:v>2973.6770000000001</c:v>
                </c:pt>
                <c:pt idx="6">
                  <c:v>3339.413</c:v>
                </c:pt>
                <c:pt idx="7">
                  <c:v>3615.5369999999998</c:v>
                </c:pt>
                <c:pt idx="8">
                  <c:v>3765.9090000000001</c:v>
                </c:pt>
                <c:pt idx="9">
                  <c:v>3711.0349999999999</c:v>
                </c:pt>
                <c:pt idx="10">
                  <c:v>3714.11</c:v>
                </c:pt>
                <c:pt idx="11">
                  <c:v>3866.5720000000001</c:v>
                </c:pt>
                <c:pt idx="12">
                  <c:v>3964.002</c:v>
                </c:pt>
                <c:pt idx="13">
                  <c:v>4355.7780000000002</c:v>
                </c:pt>
                <c:pt idx="14">
                  <c:v>4355.6909999999998</c:v>
                </c:pt>
                <c:pt idx="15">
                  <c:v>4565.7510000000002</c:v>
                </c:pt>
                <c:pt idx="16">
                  <c:v>4687.2719999999999</c:v>
                </c:pt>
                <c:pt idx="17">
                  <c:v>4268.4160000000002</c:v>
                </c:pt>
                <c:pt idx="18">
                  <c:v>3958.5189999999998</c:v>
                </c:pt>
                <c:pt idx="19">
                  <c:v>3782.2629999999999</c:v>
                </c:pt>
                <c:pt idx="20">
                  <c:v>3556.9490000000001</c:v>
                </c:pt>
                <c:pt idx="21">
                  <c:v>3336.15</c:v>
                </c:pt>
                <c:pt idx="22">
                  <c:v>3307.9079999999999</c:v>
                </c:pt>
                <c:pt idx="23">
                  <c:v>3089.1350000000002</c:v>
                </c:pt>
                <c:pt idx="24">
                  <c:v>3096.1190000000001</c:v>
                </c:pt>
                <c:pt idx="25">
                  <c:v>3146.395</c:v>
                </c:pt>
                <c:pt idx="26">
                  <c:v>3068.2469999999998</c:v>
                </c:pt>
                <c:pt idx="27">
                  <c:v>3058.9670000000001</c:v>
                </c:pt>
                <c:pt idx="28">
                  <c:v>2997.7629999999999</c:v>
                </c:pt>
                <c:pt idx="29">
                  <c:v>2884.6660000000002</c:v>
                </c:pt>
                <c:pt idx="30">
                  <c:v>2889.1529999999998</c:v>
                </c:pt>
                <c:pt idx="31">
                  <c:v>2718.14</c:v>
                </c:pt>
                <c:pt idx="32">
                  <c:v>2734.7750000000001</c:v>
                </c:pt>
                <c:pt idx="33">
                  <c:v>2704.3620000000001</c:v>
                </c:pt>
                <c:pt idx="34">
                  <c:v>2847.4830000000002</c:v>
                </c:pt>
                <c:pt idx="35">
                  <c:v>2785.4160000000002</c:v>
                </c:pt>
                <c:pt idx="36">
                  <c:v>2513.0360000000001</c:v>
                </c:pt>
                <c:pt idx="37">
                  <c:v>2506.2379999999998</c:v>
                </c:pt>
                <c:pt idx="38">
                  <c:v>2310.81</c:v>
                </c:pt>
                <c:pt idx="39">
                  <c:v>1853.6949999999999</c:v>
                </c:pt>
                <c:pt idx="40">
                  <c:v>1689.3720000000001</c:v>
                </c:pt>
                <c:pt idx="41">
                  <c:v>1572.556</c:v>
                </c:pt>
                <c:pt idx="42">
                  <c:v>1411.0170000000001</c:v>
                </c:pt>
                <c:pt idx="43">
                  <c:v>1579.039</c:v>
                </c:pt>
                <c:pt idx="44">
                  <c:v>1595.771</c:v>
                </c:pt>
                <c:pt idx="45">
                  <c:v>1647.1880000000001</c:v>
                </c:pt>
                <c:pt idx="46">
                  <c:v>1719.03</c:v>
                </c:pt>
                <c:pt idx="47">
                  <c:v>1719.03</c:v>
                </c:pt>
              </c:numCache>
            </c:numRef>
          </c:val>
          <c:extLst>
            <c:ext xmlns:c16="http://schemas.microsoft.com/office/drawing/2014/chart" uri="{C3380CC4-5D6E-409C-BE32-E72D297353CC}">
              <c16:uniqueId val="{00000002-71D2-4D6E-A93B-372137E2ED3D}"/>
            </c:ext>
          </c:extLst>
        </c:ser>
        <c:ser>
          <c:idx val="6"/>
          <c:order val="3"/>
          <c:tx>
            <c:strRef>
              <c:f>'Gen running order'!$G$1</c:f>
              <c:strCache>
                <c:ptCount val="1"/>
                <c:pt idx="0">
                  <c:v>Hydro Run-of-river 
and poundage</c:v>
                </c:pt>
              </c:strCache>
            </c:strRef>
          </c:tx>
          <c:spPr>
            <a:solidFill>
              <a:schemeClr val="accent1">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order'!$G$2:$G$49</c:f>
              <c:numCache>
                <c:formatCode>General</c:formatCode>
                <c:ptCount val="48"/>
                <c:pt idx="0">
                  <c:v>276</c:v>
                </c:pt>
                <c:pt idx="1">
                  <c:v>275</c:v>
                </c:pt>
                <c:pt idx="2">
                  <c:v>259</c:v>
                </c:pt>
                <c:pt idx="3">
                  <c:v>255</c:v>
                </c:pt>
                <c:pt idx="4">
                  <c:v>253</c:v>
                </c:pt>
                <c:pt idx="5">
                  <c:v>253</c:v>
                </c:pt>
                <c:pt idx="6">
                  <c:v>236</c:v>
                </c:pt>
                <c:pt idx="7">
                  <c:v>231</c:v>
                </c:pt>
                <c:pt idx="8">
                  <c:v>231</c:v>
                </c:pt>
                <c:pt idx="9">
                  <c:v>242</c:v>
                </c:pt>
                <c:pt idx="10">
                  <c:v>257</c:v>
                </c:pt>
                <c:pt idx="11">
                  <c:v>263</c:v>
                </c:pt>
                <c:pt idx="12">
                  <c:v>305</c:v>
                </c:pt>
                <c:pt idx="13">
                  <c:v>321</c:v>
                </c:pt>
                <c:pt idx="14">
                  <c:v>349</c:v>
                </c:pt>
                <c:pt idx="15">
                  <c:v>348</c:v>
                </c:pt>
                <c:pt idx="16">
                  <c:v>339</c:v>
                </c:pt>
                <c:pt idx="17">
                  <c:v>396</c:v>
                </c:pt>
                <c:pt idx="18">
                  <c:v>505</c:v>
                </c:pt>
                <c:pt idx="19">
                  <c:v>510</c:v>
                </c:pt>
                <c:pt idx="20">
                  <c:v>497</c:v>
                </c:pt>
                <c:pt idx="21">
                  <c:v>494</c:v>
                </c:pt>
                <c:pt idx="22">
                  <c:v>459</c:v>
                </c:pt>
                <c:pt idx="23">
                  <c:v>431</c:v>
                </c:pt>
                <c:pt idx="24">
                  <c:v>446</c:v>
                </c:pt>
                <c:pt idx="25">
                  <c:v>405</c:v>
                </c:pt>
                <c:pt idx="26">
                  <c:v>299</c:v>
                </c:pt>
                <c:pt idx="27">
                  <c:v>296</c:v>
                </c:pt>
                <c:pt idx="28">
                  <c:v>267</c:v>
                </c:pt>
                <c:pt idx="29">
                  <c:v>258</c:v>
                </c:pt>
                <c:pt idx="30">
                  <c:v>253</c:v>
                </c:pt>
                <c:pt idx="31">
                  <c:v>289</c:v>
                </c:pt>
                <c:pt idx="32">
                  <c:v>407</c:v>
                </c:pt>
                <c:pt idx="33">
                  <c:v>537</c:v>
                </c:pt>
                <c:pt idx="34">
                  <c:v>779</c:v>
                </c:pt>
                <c:pt idx="35">
                  <c:v>679</c:v>
                </c:pt>
                <c:pt idx="36">
                  <c:v>513</c:v>
                </c:pt>
                <c:pt idx="37">
                  <c:v>553</c:v>
                </c:pt>
                <c:pt idx="38">
                  <c:v>552</c:v>
                </c:pt>
                <c:pt idx="39">
                  <c:v>496</c:v>
                </c:pt>
                <c:pt idx="40">
                  <c:v>461</c:v>
                </c:pt>
                <c:pt idx="41">
                  <c:v>416</c:v>
                </c:pt>
                <c:pt idx="42">
                  <c:v>329</c:v>
                </c:pt>
                <c:pt idx="43">
                  <c:v>313</c:v>
                </c:pt>
                <c:pt idx="44">
                  <c:v>268</c:v>
                </c:pt>
                <c:pt idx="45">
                  <c:v>229</c:v>
                </c:pt>
                <c:pt idx="46">
                  <c:v>226</c:v>
                </c:pt>
                <c:pt idx="47">
                  <c:v>232</c:v>
                </c:pt>
              </c:numCache>
            </c:numRef>
          </c:val>
          <c:extLst>
            <c:ext xmlns:c16="http://schemas.microsoft.com/office/drawing/2014/chart" uri="{C3380CC4-5D6E-409C-BE32-E72D297353CC}">
              <c16:uniqueId val="{00000003-71D2-4D6E-A93B-372137E2ED3D}"/>
            </c:ext>
          </c:extLst>
        </c:ser>
        <c:ser>
          <c:idx val="9"/>
          <c:order val="4"/>
          <c:tx>
            <c:strRef>
              <c:f>'Gen running order'!$J$1</c:f>
              <c:strCache>
                <c:ptCount val="1"/>
                <c:pt idx="0">
                  <c:v>Solar</c:v>
                </c:pt>
              </c:strCache>
            </c:strRef>
          </c:tx>
          <c:spPr>
            <a:solidFill>
              <a:srgbClr val="FFFF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order'!$J$2:$J$49</c:f>
              <c:numCache>
                <c:formatCode>General</c:formatCode>
                <c:ptCount val="48"/>
                <c:pt idx="0">
                  <c:v>0</c:v>
                </c:pt>
                <c:pt idx="1">
                  <c:v>0</c:v>
                </c:pt>
                <c:pt idx="2">
                  <c:v>0</c:v>
                </c:pt>
                <c:pt idx="3">
                  <c:v>0</c:v>
                </c:pt>
                <c:pt idx="4">
                  <c:v>0</c:v>
                </c:pt>
                <c:pt idx="5">
                  <c:v>0</c:v>
                </c:pt>
                <c:pt idx="6">
                  <c:v>0</c:v>
                </c:pt>
                <c:pt idx="7">
                  <c:v>0</c:v>
                </c:pt>
                <c:pt idx="8">
                  <c:v>0</c:v>
                </c:pt>
                <c:pt idx="9">
                  <c:v>0</c:v>
                </c:pt>
                <c:pt idx="10">
                  <c:v>2</c:v>
                </c:pt>
                <c:pt idx="11">
                  <c:v>37</c:v>
                </c:pt>
                <c:pt idx="12">
                  <c:v>158</c:v>
                </c:pt>
                <c:pt idx="13">
                  <c:v>335</c:v>
                </c:pt>
                <c:pt idx="14">
                  <c:v>545</c:v>
                </c:pt>
                <c:pt idx="15">
                  <c:v>799</c:v>
                </c:pt>
                <c:pt idx="16">
                  <c:v>1120</c:v>
                </c:pt>
                <c:pt idx="17">
                  <c:v>1760</c:v>
                </c:pt>
                <c:pt idx="18">
                  <c:v>2120</c:v>
                </c:pt>
                <c:pt idx="19">
                  <c:v>2570</c:v>
                </c:pt>
                <c:pt idx="20">
                  <c:v>2910</c:v>
                </c:pt>
                <c:pt idx="21">
                  <c:v>3060</c:v>
                </c:pt>
                <c:pt idx="22">
                  <c:v>3040</c:v>
                </c:pt>
                <c:pt idx="23">
                  <c:v>2770</c:v>
                </c:pt>
                <c:pt idx="24">
                  <c:v>2680</c:v>
                </c:pt>
                <c:pt idx="25">
                  <c:v>2530</c:v>
                </c:pt>
                <c:pt idx="26">
                  <c:v>2550</c:v>
                </c:pt>
                <c:pt idx="27">
                  <c:v>2540</c:v>
                </c:pt>
                <c:pt idx="28">
                  <c:v>2330</c:v>
                </c:pt>
                <c:pt idx="29">
                  <c:v>2310</c:v>
                </c:pt>
                <c:pt idx="30">
                  <c:v>2240</c:v>
                </c:pt>
                <c:pt idx="31">
                  <c:v>1840</c:v>
                </c:pt>
                <c:pt idx="32">
                  <c:v>1570</c:v>
                </c:pt>
                <c:pt idx="33">
                  <c:v>1350</c:v>
                </c:pt>
                <c:pt idx="34">
                  <c:v>1100</c:v>
                </c:pt>
                <c:pt idx="35">
                  <c:v>842</c:v>
                </c:pt>
                <c:pt idx="36">
                  <c:v>658</c:v>
                </c:pt>
                <c:pt idx="37">
                  <c:v>481</c:v>
                </c:pt>
                <c:pt idx="38">
                  <c:v>352</c:v>
                </c:pt>
                <c:pt idx="39">
                  <c:v>186</c:v>
                </c:pt>
                <c:pt idx="40">
                  <c:v>66</c:v>
                </c:pt>
                <c:pt idx="41">
                  <c:v>9</c:v>
                </c:pt>
                <c:pt idx="42">
                  <c:v>0</c:v>
                </c:pt>
                <c:pt idx="43">
                  <c:v>0</c:v>
                </c:pt>
                <c:pt idx="44">
                  <c:v>0</c:v>
                </c:pt>
                <c:pt idx="45">
                  <c:v>1</c:v>
                </c:pt>
                <c:pt idx="46">
                  <c:v>1</c:v>
                </c:pt>
                <c:pt idx="47">
                  <c:v>1</c:v>
                </c:pt>
              </c:numCache>
            </c:numRef>
          </c:val>
          <c:extLst>
            <c:ext xmlns:c16="http://schemas.microsoft.com/office/drawing/2014/chart" uri="{C3380CC4-5D6E-409C-BE32-E72D297353CC}">
              <c16:uniqueId val="{00000004-71D2-4D6E-A93B-372137E2ED3D}"/>
            </c:ext>
          </c:extLst>
        </c:ser>
        <c:ser>
          <c:idx val="8"/>
          <c:order val="5"/>
          <c:tx>
            <c:strRef>
              <c:f>'Gen running order'!$I$1</c:f>
              <c:strCache>
                <c:ptCount val="1"/>
                <c:pt idx="0">
                  <c:v>Other</c:v>
                </c:pt>
              </c:strCache>
            </c:strRef>
          </c:tx>
          <c:spPr>
            <a:solidFill>
              <a:schemeClr val="accent3">
                <a:lumMod val="6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order'!$I$2:$I$49</c:f>
              <c:numCache>
                <c:formatCode>General</c:formatCode>
                <c:ptCount val="48"/>
                <c:pt idx="0">
                  <c:v>129</c:v>
                </c:pt>
                <c:pt idx="1">
                  <c:v>115</c:v>
                </c:pt>
                <c:pt idx="2">
                  <c:v>119</c:v>
                </c:pt>
                <c:pt idx="3">
                  <c:v>119</c:v>
                </c:pt>
                <c:pt idx="4">
                  <c:v>118</c:v>
                </c:pt>
                <c:pt idx="5">
                  <c:v>125</c:v>
                </c:pt>
                <c:pt idx="6">
                  <c:v>118</c:v>
                </c:pt>
                <c:pt idx="7">
                  <c:v>134</c:v>
                </c:pt>
                <c:pt idx="8">
                  <c:v>116</c:v>
                </c:pt>
                <c:pt idx="9">
                  <c:v>121</c:v>
                </c:pt>
                <c:pt idx="10">
                  <c:v>122</c:v>
                </c:pt>
                <c:pt idx="11">
                  <c:v>123</c:v>
                </c:pt>
                <c:pt idx="12">
                  <c:v>138</c:v>
                </c:pt>
                <c:pt idx="13">
                  <c:v>121</c:v>
                </c:pt>
                <c:pt idx="14">
                  <c:v>132</c:v>
                </c:pt>
                <c:pt idx="15">
                  <c:v>123</c:v>
                </c:pt>
                <c:pt idx="16">
                  <c:v>192</c:v>
                </c:pt>
                <c:pt idx="17">
                  <c:v>129</c:v>
                </c:pt>
                <c:pt idx="18">
                  <c:v>97</c:v>
                </c:pt>
                <c:pt idx="19">
                  <c:v>111</c:v>
                </c:pt>
                <c:pt idx="20">
                  <c:v>133</c:v>
                </c:pt>
                <c:pt idx="21">
                  <c:v>153</c:v>
                </c:pt>
                <c:pt idx="22">
                  <c:v>175</c:v>
                </c:pt>
                <c:pt idx="23">
                  <c:v>137</c:v>
                </c:pt>
                <c:pt idx="24">
                  <c:v>146</c:v>
                </c:pt>
                <c:pt idx="25">
                  <c:v>122</c:v>
                </c:pt>
                <c:pt idx="26">
                  <c:v>126</c:v>
                </c:pt>
                <c:pt idx="27">
                  <c:v>114</c:v>
                </c:pt>
                <c:pt idx="28">
                  <c:v>117</c:v>
                </c:pt>
                <c:pt idx="29">
                  <c:v>119</c:v>
                </c:pt>
                <c:pt idx="30">
                  <c:v>123</c:v>
                </c:pt>
                <c:pt idx="31">
                  <c:v>125</c:v>
                </c:pt>
                <c:pt idx="32">
                  <c:v>137</c:v>
                </c:pt>
                <c:pt idx="33">
                  <c:v>150</c:v>
                </c:pt>
                <c:pt idx="34">
                  <c:v>155</c:v>
                </c:pt>
                <c:pt idx="35">
                  <c:v>195</c:v>
                </c:pt>
                <c:pt idx="36">
                  <c:v>269</c:v>
                </c:pt>
                <c:pt idx="37">
                  <c:v>175</c:v>
                </c:pt>
                <c:pt idx="38">
                  <c:v>164</c:v>
                </c:pt>
                <c:pt idx="39">
                  <c:v>147</c:v>
                </c:pt>
                <c:pt idx="40">
                  <c:v>135</c:v>
                </c:pt>
                <c:pt idx="41">
                  <c:v>135</c:v>
                </c:pt>
                <c:pt idx="42">
                  <c:v>134</c:v>
                </c:pt>
                <c:pt idx="43">
                  <c:v>133</c:v>
                </c:pt>
                <c:pt idx="44">
                  <c:v>119</c:v>
                </c:pt>
                <c:pt idx="45">
                  <c:v>120</c:v>
                </c:pt>
                <c:pt idx="46">
                  <c:v>138</c:v>
                </c:pt>
                <c:pt idx="47">
                  <c:v>133</c:v>
                </c:pt>
              </c:numCache>
            </c:numRef>
          </c:val>
          <c:extLst>
            <c:ext xmlns:c16="http://schemas.microsoft.com/office/drawing/2014/chart" uri="{C3380CC4-5D6E-409C-BE32-E72D297353CC}">
              <c16:uniqueId val="{00000005-71D2-4D6E-A93B-372137E2ED3D}"/>
            </c:ext>
          </c:extLst>
        </c:ser>
        <c:ser>
          <c:idx val="1"/>
          <c:order val="6"/>
          <c:tx>
            <c:strRef>
              <c:f>'Gen running order'!$B$1</c:f>
              <c:strCache>
                <c:ptCount val="1"/>
                <c:pt idx="0">
                  <c:v>Biomass</c:v>
                </c:pt>
              </c:strCache>
            </c:strRef>
          </c:tx>
          <c:spPr>
            <a:solidFill>
              <a:schemeClr val="accent6">
                <a:lumMod val="5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order'!$B$2:$B$49</c:f>
              <c:numCache>
                <c:formatCode>General</c:formatCode>
                <c:ptCount val="48"/>
                <c:pt idx="0">
                  <c:v>2926</c:v>
                </c:pt>
                <c:pt idx="1">
                  <c:v>2931</c:v>
                </c:pt>
                <c:pt idx="2">
                  <c:v>2948</c:v>
                </c:pt>
                <c:pt idx="3">
                  <c:v>2950</c:v>
                </c:pt>
                <c:pt idx="4">
                  <c:v>2950</c:v>
                </c:pt>
                <c:pt idx="5">
                  <c:v>2896</c:v>
                </c:pt>
                <c:pt idx="6">
                  <c:v>2828</c:v>
                </c:pt>
                <c:pt idx="7">
                  <c:v>2879</c:v>
                </c:pt>
                <c:pt idx="8">
                  <c:v>2970</c:v>
                </c:pt>
                <c:pt idx="9">
                  <c:v>2968</c:v>
                </c:pt>
                <c:pt idx="10">
                  <c:v>2971</c:v>
                </c:pt>
                <c:pt idx="11">
                  <c:v>2956</c:v>
                </c:pt>
                <c:pt idx="12">
                  <c:v>2959</c:v>
                </c:pt>
                <c:pt idx="13">
                  <c:v>2970</c:v>
                </c:pt>
                <c:pt idx="14">
                  <c:v>2964</c:v>
                </c:pt>
                <c:pt idx="15">
                  <c:v>2971</c:v>
                </c:pt>
                <c:pt idx="16">
                  <c:v>2972</c:v>
                </c:pt>
                <c:pt idx="17">
                  <c:v>2954</c:v>
                </c:pt>
                <c:pt idx="18">
                  <c:v>2935</c:v>
                </c:pt>
                <c:pt idx="19">
                  <c:v>2945</c:v>
                </c:pt>
                <c:pt idx="20">
                  <c:v>2937</c:v>
                </c:pt>
                <c:pt idx="21">
                  <c:v>2895</c:v>
                </c:pt>
                <c:pt idx="22">
                  <c:v>2828</c:v>
                </c:pt>
                <c:pt idx="23">
                  <c:v>2758</c:v>
                </c:pt>
                <c:pt idx="24">
                  <c:v>2831</c:v>
                </c:pt>
                <c:pt idx="25">
                  <c:v>2832</c:v>
                </c:pt>
                <c:pt idx="26">
                  <c:v>2809</c:v>
                </c:pt>
                <c:pt idx="27">
                  <c:v>2791</c:v>
                </c:pt>
                <c:pt idx="28">
                  <c:v>2903</c:v>
                </c:pt>
                <c:pt idx="29">
                  <c:v>2732</c:v>
                </c:pt>
                <c:pt idx="30">
                  <c:v>2554</c:v>
                </c:pt>
                <c:pt idx="31">
                  <c:v>2548</c:v>
                </c:pt>
                <c:pt idx="32">
                  <c:v>2556</c:v>
                </c:pt>
                <c:pt idx="33">
                  <c:v>2643</c:v>
                </c:pt>
                <c:pt idx="34">
                  <c:v>2942</c:v>
                </c:pt>
                <c:pt idx="35">
                  <c:v>2954</c:v>
                </c:pt>
                <c:pt idx="36">
                  <c:v>2967</c:v>
                </c:pt>
                <c:pt idx="37">
                  <c:v>2976</c:v>
                </c:pt>
                <c:pt idx="38">
                  <c:v>2957</c:v>
                </c:pt>
                <c:pt idx="39">
                  <c:v>2961</c:v>
                </c:pt>
                <c:pt idx="40">
                  <c:v>2950</c:v>
                </c:pt>
                <c:pt idx="41">
                  <c:v>2957</c:v>
                </c:pt>
                <c:pt idx="42">
                  <c:v>2958</c:v>
                </c:pt>
                <c:pt idx="43">
                  <c:v>2958</c:v>
                </c:pt>
                <c:pt idx="44">
                  <c:v>2963</c:v>
                </c:pt>
                <c:pt idx="45">
                  <c:v>2970</c:v>
                </c:pt>
                <c:pt idx="46">
                  <c:v>2959</c:v>
                </c:pt>
                <c:pt idx="47">
                  <c:v>2960</c:v>
                </c:pt>
              </c:numCache>
            </c:numRef>
          </c:val>
          <c:extLst>
            <c:ext xmlns:c16="http://schemas.microsoft.com/office/drawing/2014/chart" uri="{C3380CC4-5D6E-409C-BE32-E72D297353CC}">
              <c16:uniqueId val="{00000006-71D2-4D6E-A93B-372137E2ED3D}"/>
            </c:ext>
          </c:extLst>
        </c:ser>
        <c:ser>
          <c:idx val="2"/>
          <c:order val="7"/>
          <c:tx>
            <c:strRef>
              <c:f>'Gen running order'!$C$1</c:f>
              <c:strCache>
                <c:ptCount val="1"/>
                <c:pt idx="0">
                  <c:v>Fossil Gas</c:v>
                </c:pt>
              </c:strCache>
            </c:strRef>
          </c:tx>
          <c:spPr>
            <a:solidFill>
              <a:srgbClr val="FFC000"/>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order'!$C$2:$C$49</c:f>
              <c:numCache>
                <c:formatCode>General</c:formatCode>
                <c:ptCount val="48"/>
                <c:pt idx="0">
                  <c:v>10980</c:v>
                </c:pt>
                <c:pt idx="1">
                  <c:v>9872</c:v>
                </c:pt>
                <c:pt idx="2">
                  <c:v>9621</c:v>
                </c:pt>
                <c:pt idx="3">
                  <c:v>9107</c:v>
                </c:pt>
                <c:pt idx="4">
                  <c:v>9005</c:v>
                </c:pt>
                <c:pt idx="5">
                  <c:v>8367</c:v>
                </c:pt>
                <c:pt idx="6">
                  <c:v>8527</c:v>
                </c:pt>
                <c:pt idx="7">
                  <c:v>8170</c:v>
                </c:pt>
                <c:pt idx="8">
                  <c:v>7939</c:v>
                </c:pt>
                <c:pt idx="9">
                  <c:v>8162</c:v>
                </c:pt>
                <c:pt idx="10">
                  <c:v>7744</c:v>
                </c:pt>
                <c:pt idx="11">
                  <c:v>8259</c:v>
                </c:pt>
                <c:pt idx="12">
                  <c:v>9408</c:v>
                </c:pt>
                <c:pt idx="13">
                  <c:v>10522</c:v>
                </c:pt>
                <c:pt idx="14">
                  <c:v>12239</c:v>
                </c:pt>
                <c:pt idx="15">
                  <c:v>13507</c:v>
                </c:pt>
                <c:pt idx="16">
                  <c:v>14801</c:v>
                </c:pt>
                <c:pt idx="17">
                  <c:v>16119</c:v>
                </c:pt>
                <c:pt idx="18">
                  <c:v>16593</c:v>
                </c:pt>
                <c:pt idx="19">
                  <c:v>16914</c:v>
                </c:pt>
                <c:pt idx="20">
                  <c:v>17066</c:v>
                </c:pt>
                <c:pt idx="21">
                  <c:v>17451</c:v>
                </c:pt>
                <c:pt idx="22">
                  <c:v>18070</c:v>
                </c:pt>
                <c:pt idx="23">
                  <c:v>18769</c:v>
                </c:pt>
                <c:pt idx="24">
                  <c:v>19158</c:v>
                </c:pt>
                <c:pt idx="25">
                  <c:v>19421</c:v>
                </c:pt>
                <c:pt idx="26">
                  <c:v>19638</c:v>
                </c:pt>
                <c:pt idx="27">
                  <c:v>19532</c:v>
                </c:pt>
                <c:pt idx="28">
                  <c:v>18980</c:v>
                </c:pt>
                <c:pt idx="29">
                  <c:v>19142</c:v>
                </c:pt>
                <c:pt idx="30">
                  <c:v>19354</c:v>
                </c:pt>
                <c:pt idx="31">
                  <c:v>19213</c:v>
                </c:pt>
                <c:pt idx="32">
                  <c:v>19257</c:v>
                </c:pt>
                <c:pt idx="33">
                  <c:v>19423</c:v>
                </c:pt>
                <c:pt idx="34">
                  <c:v>19474</c:v>
                </c:pt>
                <c:pt idx="35">
                  <c:v>19683</c:v>
                </c:pt>
                <c:pt idx="36">
                  <c:v>19194</c:v>
                </c:pt>
                <c:pt idx="37">
                  <c:v>18301</c:v>
                </c:pt>
                <c:pt idx="38">
                  <c:v>18795</c:v>
                </c:pt>
                <c:pt idx="39">
                  <c:v>18400</c:v>
                </c:pt>
                <c:pt idx="40">
                  <c:v>18420</c:v>
                </c:pt>
                <c:pt idx="41">
                  <c:v>18078</c:v>
                </c:pt>
                <c:pt idx="42">
                  <c:v>17987</c:v>
                </c:pt>
                <c:pt idx="43">
                  <c:v>17391</c:v>
                </c:pt>
                <c:pt idx="44">
                  <c:v>15918</c:v>
                </c:pt>
                <c:pt idx="45">
                  <c:v>14769</c:v>
                </c:pt>
                <c:pt idx="46">
                  <c:v>13270</c:v>
                </c:pt>
                <c:pt idx="47">
                  <c:v>12005</c:v>
                </c:pt>
              </c:numCache>
            </c:numRef>
          </c:val>
          <c:extLst>
            <c:ext xmlns:c16="http://schemas.microsoft.com/office/drawing/2014/chart" uri="{C3380CC4-5D6E-409C-BE32-E72D297353CC}">
              <c16:uniqueId val="{00000007-71D2-4D6E-A93B-372137E2ED3D}"/>
            </c:ext>
          </c:extLst>
        </c:ser>
        <c:ser>
          <c:idx val="3"/>
          <c:order val="8"/>
          <c:tx>
            <c:strRef>
              <c:f>'Gen running order'!$D$1</c:f>
              <c:strCache>
                <c:ptCount val="1"/>
                <c:pt idx="0">
                  <c:v>Fossil Hard 
Coal</c:v>
                </c:pt>
              </c:strCache>
            </c:strRef>
          </c:tx>
          <c:spPr>
            <a:solidFill>
              <a:schemeClr val="tx1"/>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order'!$D$2:$D$49</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8-71D2-4D6E-A93B-372137E2ED3D}"/>
            </c:ext>
          </c:extLst>
        </c:ser>
        <c:ser>
          <c:idx val="5"/>
          <c:order val="9"/>
          <c:tx>
            <c:strRef>
              <c:f>'Gen running order'!$F$1</c:f>
              <c:strCache>
                <c:ptCount val="1"/>
                <c:pt idx="0">
                  <c:v>Hydro 
Pumped Storage</c:v>
                </c:pt>
              </c:strCache>
            </c:strRef>
          </c:tx>
          <c:spPr>
            <a:solidFill>
              <a:schemeClr val="accent1">
                <a:lumMod val="60000"/>
                <a:lumOff val="40000"/>
              </a:schemeClr>
            </a:solidFill>
            <a:ln>
              <a:noFill/>
            </a:ln>
            <a:effectLst/>
          </c:spPr>
          <c:cat>
            <c:numRef>
              <c:f>'Gen running order'!$A$2:$A$49</c:f>
              <c:numCache>
                <c:formatCode>h:mm</c:formatCode>
                <c:ptCount val="48"/>
                <c:pt idx="0">
                  <c:v>2.0833333333333332E-2</c:v>
                </c:pt>
                <c:pt idx="1">
                  <c:v>4.1666666666666664E-2</c:v>
                </c:pt>
                <c:pt idx="2">
                  <c:v>6.25E-2</c:v>
                </c:pt>
                <c:pt idx="3">
                  <c:v>8.3333333333333329E-2</c:v>
                </c:pt>
                <c:pt idx="4">
                  <c:v>0.104166666666667</c:v>
                </c:pt>
                <c:pt idx="5">
                  <c:v>0.125</c:v>
                </c:pt>
                <c:pt idx="6">
                  <c:v>0.14583333333333301</c:v>
                </c:pt>
                <c:pt idx="7">
                  <c:v>0.16666666666666599</c:v>
                </c:pt>
                <c:pt idx="8">
                  <c:v>0.1875</c:v>
                </c:pt>
                <c:pt idx="9">
                  <c:v>0.20833333333333301</c:v>
                </c:pt>
                <c:pt idx="10">
                  <c:v>0.22916666666666599</c:v>
                </c:pt>
                <c:pt idx="11">
                  <c:v>0.25</c:v>
                </c:pt>
                <c:pt idx="12">
                  <c:v>0.27083333333333298</c:v>
                </c:pt>
                <c:pt idx="13">
                  <c:v>0.29166666666666602</c:v>
                </c:pt>
                <c:pt idx="14">
                  <c:v>0.3125</c:v>
                </c:pt>
                <c:pt idx="15">
                  <c:v>0.33333333333333298</c:v>
                </c:pt>
                <c:pt idx="16">
                  <c:v>0.35416666666666602</c:v>
                </c:pt>
                <c:pt idx="17">
                  <c:v>0.375</c:v>
                </c:pt>
                <c:pt idx="18">
                  <c:v>0.39583333333333298</c:v>
                </c:pt>
                <c:pt idx="19">
                  <c:v>0.41666666666666602</c:v>
                </c:pt>
                <c:pt idx="20">
                  <c:v>0.4375</c:v>
                </c:pt>
                <c:pt idx="21">
                  <c:v>0.45833333333333298</c:v>
                </c:pt>
                <c:pt idx="22">
                  <c:v>0.47916666666666602</c:v>
                </c:pt>
                <c:pt idx="23">
                  <c:v>0.5</c:v>
                </c:pt>
                <c:pt idx="24">
                  <c:v>0.52083333333333304</c:v>
                </c:pt>
                <c:pt idx="25">
                  <c:v>0.54166666666666596</c:v>
                </c:pt>
                <c:pt idx="26">
                  <c:v>0.5625</c:v>
                </c:pt>
                <c:pt idx="27">
                  <c:v>0.58333333333333304</c:v>
                </c:pt>
                <c:pt idx="28">
                  <c:v>0.60416666666666596</c:v>
                </c:pt>
                <c:pt idx="29">
                  <c:v>0.625</c:v>
                </c:pt>
                <c:pt idx="30">
                  <c:v>0.64583333333333304</c:v>
                </c:pt>
                <c:pt idx="31">
                  <c:v>0.66666666666666596</c:v>
                </c:pt>
                <c:pt idx="32">
                  <c:v>0.6875</c:v>
                </c:pt>
                <c:pt idx="33">
                  <c:v>0.70833333333333304</c:v>
                </c:pt>
                <c:pt idx="34">
                  <c:v>0.72916666666666596</c:v>
                </c:pt>
                <c:pt idx="35">
                  <c:v>0.75</c:v>
                </c:pt>
                <c:pt idx="36">
                  <c:v>0.77083333333333304</c:v>
                </c:pt>
                <c:pt idx="37">
                  <c:v>0.79166666666666596</c:v>
                </c:pt>
                <c:pt idx="38">
                  <c:v>0.8125</c:v>
                </c:pt>
                <c:pt idx="39">
                  <c:v>0.83333333333333304</c:v>
                </c:pt>
                <c:pt idx="40">
                  <c:v>0.85416666666666596</c:v>
                </c:pt>
                <c:pt idx="41">
                  <c:v>0.875</c:v>
                </c:pt>
                <c:pt idx="42">
                  <c:v>0.89583333333333304</c:v>
                </c:pt>
                <c:pt idx="43">
                  <c:v>0.91666666666666596</c:v>
                </c:pt>
                <c:pt idx="44">
                  <c:v>0.9375</c:v>
                </c:pt>
                <c:pt idx="45">
                  <c:v>0.95833333333333304</c:v>
                </c:pt>
                <c:pt idx="46">
                  <c:v>0.97916666666666596</c:v>
                </c:pt>
                <c:pt idx="47">
                  <c:v>1</c:v>
                </c:pt>
              </c:numCache>
            </c:numRef>
          </c:cat>
          <c:val>
            <c:numRef>
              <c:f>'Gen running order'!$F$2:$F$49</c:f>
              <c:numCache>
                <c:formatCode>General</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74</c:v>
                </c:pt>
                <c:pt idx="14">
                  <c:v>0</c:v>
                </c:pt>
                <c:pt idx="15">
                  <c:v>42</c:v>
                </c:pt>
                <c:pt idx="16">
                  <c:v>150</c:v>
                </c:pt>
                <c:pt idx="17">
                  <c:v>4</c:v>
                </c:pt>
                <c:pt idx="18">
                  <c:v>0</c:v>
                </c:pt>
                <c:pt idx="19">
                  <c:v>0</c:v>
                </c:pt>
                <c:pt idx="20">
                  <c:v>18</c:v>
                </c:pt>
                <c:pt idx="21">
                  <c:v>0</c:v>
                </c:pt>
                <c:pt idx="22">
                  <c:v>210</c:v>
                </c:pt>
                <c:pt idx="23">
                  <c:v>56</c:v>
                </c:pt>
                <c:pt idx="24">
                  <c:v>8</c:v>
                </c:pt>
                <c:pt idx="25">
                  <c:v>0</c:v>
                </c:pt>
                <c:pt idx="26">
                  <c:v>38</c:v>
                </c:pt>
                <c:pt idx="27">
                  <c:v>0</c:v>
                </c:pt>
                <c:pt idx="28">
                  <c:v>0</c:v>
                </c:pt>
                <c:pt idx="29">
                  <c:v>0</c:v>
                </c:pt>
                <c:pt idx="30">
                  <c:v>0</c:v>
                </c:pt>
                <c:pt idx="31">
                  <c:v>0</c:v>
                </c:pt>
                <c:pt idx="32">
                  <c:v>0</c:v>
                </c:pt>
                <c:pt idx="33">
                  <c:v>112</c:v>
                </c:pt>
                <c:pt idx="34">
                  <c:v>236</c:v>
                </c:pt>
                <c:pt idx="35">
                  <c:v>160</c:v>
                </c:pt>
                <c:pt idx="36">
                  <c:v>578</c:v>
                </c:pt>
                <c:pt idx="37">
                  <c:v>994</c:v>
                </c:pt>
                <c:pt idx="38">
                  <c:v>408</c:v>
                </c:pt>
                <c:pt idx="39">
                  <c:v>70</c:v>
                </c:pt>
                <c:pt idx="40">
                  <c:v>54</c:v>
                </c:pt>
                <c:pt idx="41">
                  <c:v>0</c:v>
                </c:pt>
                <c:pt idx="42">
                  <c:v>54</c:v>
                </c:pt>
                <c:pt idx="43">
                  <c:v>0</c:v>
                </c:pt>
                <c:pt idx="44">
                  <c:v>76</c:v>
                </c:pt>
                <c:pt idx="45">
                  <c:v>12</c:v>
                </c:pt>
                <c:pt idx="46">
                  <c:v>88</c:v>
                </c:pt>
                <c:pt idx="47">
                  <c:v>20</c:v>
                </c:pt>
              </c:numCache>
            </c:numRef>
          </c:val>
          <c:extLst>
            <c:ext xmlns:c16="http://schemas.microsoft.com/office/drawing/2014/chart" uri="{C3380CC4-5D6E-409C-BE32-E72D297353CC}">
              <c16:uniqueId val="{00000009-71D2-4D6E-A93B-372137E2ED3D}"/>
            </c:ext>
          </c:extLst>
        </c:ser>
        <c:dLbls>
          <c:showLegendKey val="0"/>
          <c:showVal val="0"/>
          <c:showCatName val="0"/>
          <c:showSerName val="0"/>
          <c:showPercent val="0"/>
          <c:showBubbleSize val="0"/>
        </c:dLbls>
        <c:axId val="368733648"/>
        <c:axId val="368733976"/>
      </c:areaChart>
      <c:catAx>
        <c:axId val="368733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976"/>
        <c:crosses val="autoZero"/>
        <c:auto val="1"/>
        <c:lblAlgn val="ctr"/>
        <c:lblOffset val="100"/>
        <c:noMultiLvlLbl val="0"/>
      </c:catAx>
      <c:valAx>
        <c:axId val="368733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Output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733648"/>
        <c:crosses val="autoZero"/>
        <c:crossBetween val="midCat"/>
      </c:valAx>
      <c:spPr>
        <a:noFill/>
        <a:ln>
          <a:noFill/>
        </a:ln>
        <a:effectLst/>
      </c:spPr>
    </c:plotArea>
    <c:legend>
      <c:legendPos val="r"/>
      <c:layout>
        <c:manualLayout>
          <c:xMode val="edge"/>
          <c:yMode val="edge"/>
          <c:x val="0.79528666882259258"/>
          <c:y val="0.32576076083570688"/>
          <c:w val="0.18969923114266116"/>
          <c:h val="0.352657934112399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'French Nuclear'!$B$4</c:f>
              <c:strCache>
                <c:ptCount val="1"/>
                <c:pt idx="0">
                  <c:v>2017 summer actual</c:v>
                </c:pt>
              </c:strCache>
            </c:strRef>
          </c:tx>
          <c:spPr>
            <a:ln w="28575" cap="rnd">
              <a:solidFill>
                <a:schemeClr val="accent1"/>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Nuclear'!$B$5:$B$11</c:f>
              <c:numCache>
                <c:formatCode>General</c:formatCode>
                <c:ptCount val="7"/>
                <c:pt idx="0">
                  <c:v>17.399999999999999</c:v>
                </c:pt>
                <c:pt idx="1">
                  <c:v>20.7</c:v>
                </c:pt>
                <c:pt idx="2">
                  <c:v>23.1</c:v>
                </c:pt>
                <c:pt idx="3">
                  <c:v>22.4</c:v>
                </c:pt>
                <c:pt idx="4">
                  <c:v>21.9</c:v>
                </c:pt>
                <c:pt idx="5">
                  <c:v>19.899999999999999</c:v>
                </c:pt>
                <c:pt idx="6">
                  <c:v>24.2</c:v>
                </c:pt>
              </c:numCache>
            </c:numRef>
          </c:val>
          <c:smooth val="0"/>
          <c:extLst>
            <c:ext xmlns:c16="http://schemas.microsoft.com/office/drawing/2014/chart" uri="{C3380CC4-5D6E-409C-BE32-E72D297353CC}">
              <c16:uniqueId val="{00000000-85E2-49B8-BCA8-3EC86012875D}"/>
            </c:ext>
          </c:extLst>
        </c:ser>
        <c:ser>
          <c:idx val="1"/>
          <c:order val="1"/>
          <c:tx>
            <c:strRef>
              <c:f>'French Nuclear'!$C$4</c:f>
              <c:strCache>
                <c:ptCount val="1"/>
                <c:pt idx="0">
                  <c:v>2018 summer actual</c:v>
                </c:pt>
              </c:strCache>
            </c:strRef>
          </c:tx>
          <c:spPr>
            <a:ln w="28575" cap="rnd">
              <a:solidFill>
                <a:srgbClr val="C00000"/>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Nuclear'!$C$5:$C$11</c:f>
              <c:numCache>
                <c:formatCode>General</c:formatCode>
                <c:ptCount val="7"/>
                <c:pt idx="0">
                  <c:v>18.3</c:v>
                </c:pt>
                <c:pt idx="1">
                  <c:v>20.100000000000001</c:v>
                </c:pt>
                <c:pt idx="2">
                  <c:v>21.5</c:v>
                </c:pt>
                <c:pt idx="3">
                  <c:v>20.399999999999999</c:v>
                </c:pt>
                <c:pt idx="4">
                  <c:v>26.1</c:v>
                </c:pt>
                <c:pt idx="5">
                  <c:v>22</c:v>
                </c:pt>
                <c:pt idx="6">
                  <c:v>21.1</c:v>
                </c:pt>
              </c:numCache>
            </c:numRef>
          </c:val>
          <c:smooth val="0"/>
          <c:extLst>
            <c:ext xmlns:c16="http://schemas.microsoft.com/office/drawing/2014/chart" uri="{C3380CC4-5D6E-409C-BE32-E72D297353CC}">
              <c16:uniqueId val="{00000001-85E2-49B8-BCA8-3EC86012875D}"/>
            </c:ext>
          </c:extLst>
        </c:ser>
        <c:ser>
          <c:idx val="2"/>
          <c:order val="2"/>
          <c:tx>
            <c:strRef>
              <c:f>'French Nuclear'!$D$4</c:f>
              <c:strCache>
                <c:ptCount val="1"/>
                <c:pt idx="0">
                  <c:v>2019 summer actual</c:v>
                </c:pt>
              </c:strCache>
            </c:strRef>
          </c:tx>
          <c:spPr>
            <a:ln w="28575" cap="rnd">
              <a:solidFill>
                <a:schemeClr val="accent6"/>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Nuclear'!$D$5:$D$11</c:f>
              <c:numCache>
                <c:formatCode>General</c:formatCode>
                <c:ptCount val="7"/>
                <c:pt idx="0">
                  <c:v>9.61</c:v>
                </c:pt>
                <c:pt idx="1">
                  <c:v>9.1199999999999992</c:v>
                </c:pt>
                <c:pt idx="2">
                  <c:v>13.515000000000001</c:v>
                </c:pt>
                <c:pt idx="3">
                  <c:v>13.914999999999999</c:v>
                </c:pt>
                <c:pt idx="4">
                  <c:v>16.545000000000002</c:v>
                </c:pt>
                <c:pt idx="5">
                  <c:v>13.37</c:v>
                </c:pt>
                <c:pt idx="6">
                  <c:v>16.524999999999999</c:v>
                </c:pt>
              </c:numCache>
            </c:numRef>
          </c:val>
          <c:smooth val="0"/>
          <c:extLst>
            <c:ext xmlns:c16="http://schemas.microsoft.com/office/drawing/2014/chart" uri="{C3380CC4-5D6E-409C-BE32-E72D297353CC}">
              <c16:uniqueId val="{00000002-85E2-49B8-BCA8-3EC86012875D}"/>
            </c:ext>
          </c:extLst>
        </c:ser>
        <c:ser>
          <c:idx val="3"/>
          <c:order val="3"/>
          <c:tx>
            <c:strRef>
              <c:f>'French Nuclear'!$E$4</c:f>
              <c:strCache>
                <c:ptCount val="1"/>
                <c:pt idx="0">
                  <c:v>2020 summer actual</c:v>
                </c:pt>
              </c:strCache>
            </c:strRef>
          </c:tx>
          <c:spPr>
            <a:ln w="28575" cap="rnd">
              <a:solidFill>
                <a:srgbClr val="7030A0"/>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Nuclear'!$E$5:$E$11</c:f>
              <c:numCache>
                <c:formatCode>General</c:formatCode>
                <c:ptCount val="7"/>
                <c:pt idx="0">
                  <c:v>20.7</c:v>
                </c:pt>
                <c:pt idx="1">
                  <c:v>20.96</c:v>
                </c:pt>
                <c:pt idx="2">
                  <c:v>21.85</c:v>
                </c:pt>
                <c:pt idx="3">
                  <c:v>23.84</c:v>
                </c:pt>
                <c:pt idx="4">
                  <c:v>24.33</c:v>
                </c:pt>
                <c:pt idx="5">
                  <c:v>13.78</c:v>
                </c:pt>
                <c:pt idx="6">
                  <c:v>10.72</c:v>
                </c:pt>
              </c:numCache>
            </c:numRef>
          </c:val>
          <c:smooth val="0"/>
          <c:extLst>
            <c:ext xmlns:c16="http://schemas.microsoft.com/office/drawing/2014/chart" uri="{C3380CC4-5D6E-409C-BE32-E72D297353CC}">
              <c16:uniqueId val="{00000003-85E2-49B8-BCA8-3EC86012875D}"/>
            </c:ext>
          </c:extLst>
        </c:ser>
        <c:ser>
          <c:idx val="4"/>
          <c:order val="4"/>
          <c:tx>
            <c:strRef>
              <c:f>'French Nuclear'!$F$4</c:f>
              <c:strCache>
                <c:ptCount val="1"/>
                <c:pt idx="0">
                  <c:v>Planned 2021</c:v>
                </c:pt>
              </c:strCache>
            </c:strRef>
          </c:tx>
          <c:spPr>
            <a:ln w="28575" cap="rnd">
              <a:solidFill>
                <a:schemeClr val="accent2"/>
              </a:solidFill>
              <a:round/>
            </a:ln>
            <a:effectLst/>
          </c:spPr>
          <c:marker>
            <c:symbol val="none"/>
          </c:marker>
          <c:cat>
            <c:strRef>
              <c:f>'French Nuclear'!$A$5:$A$11</c:f>
              <c:strCache>
                <c:ptCount val="7"/>
                <c:pt idx="0">
                  <c:v>Apr</c:v>
                </c:pt>
                <c:pt idx="1">
                  <c:v>May</c:v>
                </c:pt>
                <c:pt idx="2">
                  <c:v>Jun</c:v>
                </c:pt>
                <c:pt idx="3">
                  <c:v>Jul</c:v>
                </c:pt>
                <c:pt idx="4">
                  <c:v>Aug</c:v>
                </c:pt>
                <c:pt idx="5">
                  <c:v>Sep</c:v>
                </c:pt>
                <c:pt idx="6">
                  <c:v>Oct</c:v>
                </c:pt>
              </c:strCache>
            </c:strRef>
          </c:cat>
          <c:val>
            <c:numRef>
              <c:f>'French Nuclear'!$F$5:$F$11</c:f>
              <c:numCache>
                <c:formatCode>General</c:formatCode>
                <c:ptCount val="7"/>
                <c:pt idx="0">
                  <c:v>14.14</c:v>
                </c:pt>
                <c:pt idx="1">
                  <c:v>15.03</c:v>
                </c:pt>
                <c:pt idx="2">
                  <c:v>8.58</c:v>
                </c:pt>
                <c:pt idx="3">
                  <c:v>10.375</c:v>
                </c:pt>
                <c:pt idx="4">
                  <c:v>9.49</c:v>
                </c:pt>
                <c:pt idx="5">
                  <c:v>6.17</c:v>
                </c:pt>
                <c:pt idx="6">
                  <c:v>3.92</c:v>
                </c:pt>
              </c:numCache>
            </c:numRef>
          </c:val>
          <c:smooth val="0"/>
          <c:extLst>
            <c:ext xmlns:c16="http://schemas.microsoft.com/office/drawing/2014/chart" uri="{C3380CC4-5D6E-409C-BE32-E72D297353CC}">
              <c16:uniqueId val="{00000000-F87B-42A8-9DA2-E9DA93278FEB}"/>
            </c:ext>
          </c:extLst>
        </c:ser>
        <c:dLbls>
          <c:showLegendKey val="0"/>
          <c:showVal val="0"/>
          <c:showCatName val="0"/>
          <c:showSerName val="0"/>
          <c:showPercent val="0"/>
          <c:showBubbleSize val="0"/>
        </c:dLbls>
        <c:smooth val="0"/>
        <c:axId val="674296384"/>
        <c:axId val="674290152"/>
      </c:lineChart>
      <c:catAx>
        <c:axId val="67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290152"/>
        <c:crosses val="autoZero"/>
        <c:auto val="1"/>
        <c:lblAlgn val="ctr"/>
        <c:lblOffset val="100"/>
        <c:noMultiLvlLbl val="0"/>
      </c:catAx>
      <c:valAx>
        <c:axId val="674290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Plants</a:t>
                </a:r>
                <a:r>
                  <a:rPr lang="en-US" baseline="0"/>
                  <a:t> in outage</a:t>
                </a:r>
                <a:r>
                  <a:rPr lang="en-US"/>
                  <a:t> (GW)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296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76745205929653471"/>
        </c:manualLayout>
      </c:layout>
      <c:areaChart>
        <c:grouping val="standard"/>
        <c:varyColors val="0"/>
        <c:ser>
          <c:idx val="11"/>
          <c:order val="2"/>
          <c:tx>
            <c:strRef>
              <c:f>'Figure 2'!$F$3</c:f>
              <c:strCache>
                <c:ptCount val="1"/>
                <c:pt idx="0">
                  <c:v>Peak summer period</c:v>
                </c:pt>
              </c:strCache>
            </c:strRef>
          </c:tx>
          <c:spPr>
            <a:solidFill>
              <a:schemeClr val="accent2">
                <a:lumMod val="20000"/>
                <a:lumOff val="80000"/>
              </a:schemeClr>
            </a:solidFill>
            <a:ln>
              <a:noFill/>
            </a:ln>
            <a:effectLst/>
          </c:spP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2'!$F$5:$F$33</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B207-494C-BAC7-493528F0A1A5}"/>
            </c:ext>
          </c:extLst>
        </c:ser>
        <c:dLbls>
          <c:showLegendKey val="0"/>
          <c:showVal val="0"/>
          <c:showCatName val="0"/>
          <c:showSerName val="0"/>
          <c:showPercent val="0"/>
          <c:showBubbleSize val="0"/>
        </c:dLbls>
        <c:axId val="803147912"/>
        <c:axId val="920212264"/>
      </c:areaChart>
      <c:lineChart>
        <c:grouping val="standard"/>
        <c:varyColors val="0"/>
        <c:ser>
          <c:idx val="6"/>
          <c:order val="0"/>
          <c:tx>
            <c:strRef>
              <c:f>'Figure 2'!$D$3</c:f>
              <c:strCache>
                <c:ptCount val="1"/>
                <c:pt idx="0">
                  <c:v>Weekly daytime summer minimum 2020 (GW)</c:v>
                </c:pt>
              </c:strCache>
            </c:strRef>
          </c:tx>
          <c:spPr>
            <a:ln w="28575" cap="rnd">
              <a:solidFill>
                <a:schemeClr val="accent5">
                  <a:lumMod val="40000"/>
                  <a:lumOff val="60000"/>
                </a:schemeClr>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2'!$D$5:$D$33</c:f>
              <c:numCache>
                <c:formatCode>0.0</c:formatCode>
                <c:ptCount val="29"/>
                <c:pt idx="0">
                  <c:v>21.213999999999999</c:v>
                </c:pt>
                <c:pt idx="1">
                  <c:v>21.420999999999999</c:v>
                </c:pt>
                <c:pt idx="2">
                  <c:v>19.698</c:v>
                </c:pt>
                <c:pt idx="3">
                  <c:v>19.486999999999998</c:v>
                </c:pt>
                <c:pt idx="4">
                  <c:v>17.641999999999999</c:v>
                </c:pt>
                <c:pt idx="5">
                  <c:v>18.991</c:v>
                </c:pt>
                <c:pt idx="6">
                  <c:v>19.913</c:v>
                </c:pt>
                <c:pt idx="7">
                  <c:v>17.795000000000002</c:v>
                </c:pt>
                <c:pt idx="8">
                  <c:v>19.311</c:v>
                </c:pt>
                <c:pt idx="9">
                  <c:v>19.306999999999999</c:v>
                </c:pt>
                <c:pt idx="10">
                  <c:v>19.532</c:v>
                </c:pt>
                <c:pt idx="11">
                  <c:v>19.294</c:v>
                </c:pt>
                <c:pt idx="12">
                  <c:v>20.021999999999998</c:v>
                </c:pt>
                <c:pt idx="13">
                  <c:v>19.562000000000001</c:v>
                </c:pt>
                <c:pt idx="14">
                  <c:v>20.824000000000002</c:v>
                </c:pt>
                <c:pt idx="15">
                  <c:v>20.422999999999998</c:v>
                </c:pt>
                <c:pt idx="16">
                  <c:v>20.22</c:v>
                </c:pt>
                <c:pt idx="17">
                  <c:v>20.318999999999999</c:v>
                </c:pt>
                <c:pt idx="18">
                  <c:v>20.766999999999999</c:v>
                </c:pt>
                <c:pt idx="19">
                  <c:v>20.641999999999999</c:v>
                </c:pt>
                <c:pt idx="20">
                  <c:v>20.736000000000001</c:v>
                </c:pt>
                <c:pt idx="21">
                  <c:v>20.399999999999999</c:v>
                </c:pt>
                <c:pt idx="22">
                  <c:v>20.792000000000002</c:v>
                </c:pt>
                <c:pt idx="23">
                  <c:v>21.295000000000002</c:v>
                </c:pt>
                <c:pt idx="24">
                  <c:v>21.324000000000002</c:v>
                </c:pt>
                <c:pt idx="25">
                  <c:v>21.879000000000001</c:v>
                </c:pt>
                <c:pt idx="26">
                  <c:v>21.585999999999999</c:v>
                </c:pt>
                <c:pt idx="27">
                  <c:v>21.620999999999999</c:v>
                </c:pt>
                <c:pt idx="28">
                  <c:v>22.943999999999999</c:v>
                </c:pt>
              </c:numCache>
            </c:numRef>
          </c:val>
          <c:smooth val="0"/>
          <c:extLst>
            <c:ext xmlns:c16="http://schemas.microsoft.com/office/drawing/2014/chart" uri="{C3380CC4-5D6E-409C-BE32-E72D297353CC}">
              <c16:uniqueId val="{00000005-B207-494C-BAC7-493528F0A1A5}"/>
            </c:ext>
          </c:extLst>
        </c:ser>
        <c:ser>
          <c:idx val="7"/>
          <c:order val="1"/>
          <c:tx>
            <c:strRef>
              <c:f>'Figure 2'!$E$3</c:f>
              <c:strCache>
                <c:ptCount val="1"/>
                <c:pt idx="0">
                  <c:v>Central forecast weekly daytime summer minimum 2021 (GW) </c:v>
                </c:pt>
              </c:strCache>
            </c:strRef>
          </c:tx>
          <c:spPr>
            <a:ln w="28575" cap="rnd">
              <a:solidFill>
                <a:schemeClr val="accent5"/>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2'!$E$5:$E$33</c:f>
              <c:numCache>
                <c:formatCode>0.0</c:formatCode>
                <c:ptCount val="29"/>
                <c:pt idx="0">
                  <c:v>22.504999999999999</c:v>
                </c:pt>
                <c:pt idx="1">
                  <c:v>21.88</c:v>
                </c:pt>
                <c:pt idx="2">
                  <c:v>21.76</c:v>
                </c:pt>
                <c:pt idx="3">
                  <c:v>21.654</c:v>
                </c:pt>
                <c:pt idx="4">
                  <c:v>21.484999999999999</c:v>
                </c:pt>
                <c:pt idx="5">
                  <c:v>21.192</c:v>
                </c:pt>
                <c:pt idx="6">
                  <c:v>20.056000000000001</c:v>
                </c:pt>
                <c:pt idx="7">
                  <c:v>21.154</c:v>
                </c:pt>
                <c:pt idx="8">
                  <c:v>21.140999999999998</c:v>
                </c:pt>
                <c:pt idx="9">
                  <c:v>21.065999999999999</c:v>
                </c:pt>
                <c:pt idx="10">
                  <c:v>21.07</c:v>
                </c:pt>
                <c:pt idx="11">
                  <c:v>21.035</c:v>
                </c:pt>
                <c:pt idx="12">
                  <c:v>20.408999999999999</c:v>
                </c:pt>
                <c:pt idx="13">
                  <c:v>20.468</c:v>
                </c:pt>
                <c:pt idx="14">
                  <c:v>20.41</c:v>
                </c:pt>
                <c:pt idx="15">
                  <c:v>20.344999999999999</c:v>
                </c:pt>
                <c:pt idx="16">
                  <c:v>20.462</c:v>
                </c:pt>
                <c:pt idx="17">
                  <c:v>20.55</c:v>
                </c:pt>
                <c:pt idx="18">
                  <c:v>20.841999999999999</c:v>
                </c:pt>
                <c:pt idx="19">
                  <c:v>20.553000000000001</c:v>
                </c:pt>
                <c:pt idx="20">
                  <c:v>21.699000000000002</c:v>
                </c:pt>
                <c:pt idx="21">
                  <c:v>22.131</c:v>
                </c:pt>
                <c:pt idx="22">
                  <c:v>22.655999999999999</c:v>
                </c:pt>
                <c:pt idx="23">
                  <c:v>23.134</c:v>
                </c:pt>
                <c:pt idx="24">
                  <c:v>23.603999999999999</c:v>
                </c:pt>
                <c:pt idx="25">
                  <c:v>24.347999999999999</c:v>
                </c:pt>
                <c:pt idx="26">
                  <c:v>25.099</c:v>
                </c:pt>
                <c:pt idx="27">
                  <c:v>25.834</c:v>
                </c:pt>
                <c:pt idx="28">
                  <c:v>27.559000000000001</c:v>
                </c:pt>
              </c:numCache>
            </c:numRef>
          </c:val>
          <c:smooth val="0"/>
          <c:extLst>
            <c:ext xmlns:c16="http://schemas.microsoft.com/office/drawing/2014/chart" uri="{C3380CC4-5D6E-409C-BE32-E72D297353CC}">
              <c16:uniqueId val="{00000006-B207-494C-BAC7-493528F0A1A5}"/>
            </c:ext>
          </c:extLst>
        </c:ser>
        <c:dLbls>
          <c:showLegendKey val="0"/>
          <c:showVal val="0"/>
          <c:showCatName val="0"/>
          <c:showSerName val="0"/>
          <c:showPercent val="0"/>
          <c:showBubbleSize val="0"/>
        </c:dLbls>
        <c:marker val="1"/>
        <c:smooth val="0"/>
        <c:axId val="803147912"/>
        <c:axId val="920212264"/>
        <c:extLst/>
      </c:lineChart>
      <c:cat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number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8927081136857988"/>
          <c:w val="0.96151712219179997"/>
          <c:h val="9.76104420014543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77134429132298343"/>
        </c:manualLayout>
      </c:layout>
      <c:areaChart>
        <c:grouping val="standard"/>
        <c:varyColors val="0"/>
        <c:ser>
          <c:idx val="11"/>
          <c:order val="2"/>
          <c:tx>
            <c:strRef>
              <c:f>'Figure 2'!$F$3</c:f>
              <c:strCache>
                <c:ptCount val="1"/>
                <c:pt idx="0">
                  <c:v>Peak summer period</c:v>
                </c:pt>
              </c:strCache>
            </c:strRef>
          </c:tx>
          <c:spPr>
            <a:solidFill>
              <a:schemeClr val="accent2">
                <a:lumMod val="20000"/>
                <a:lumOff val="80000"/>
              </a:schemeClr>
            </a:solidFill>
            <a:ln>
              <a:noFill/>
            </a:ln>
            <a:effectLst/>
          </c:spP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2'!$F$5:$F$33</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C967-4A7D-A1F8-EC94DD3CCFEE}"/>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2'!$B$3</c:f>
              <c:strCache>
                <c:ptCount val="1"/>
                <c:pt idx="0">
                  <c:v>Weekly summer minimum 2020 (GW)</c:v>
                </c:pt>
              </c:strCache>
            </c:strRef>
          </c:tx>
          <c:spPr>
            <a:ln w="28575" cap="rnd">
              <a:solidFill>
                <a:schemeClr val="accent1">
                  <a:lumMod val="60000"/>
                  <a:lumOff val="40000"/>
                </a:schemeClr>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2'!$B$5:$B$33</c:f>
              <c:numCache>
                <c:formatCode>0.0</c:formatCode>
                <c:ptCount val="29"/>
                <c:pt idx="0">
                  <c:v>18.637</c:v>
                </c:pt>
                <c:pt idx="1">
                  <c:v>18.36</c:v>
                </c:pt>
                <c:pt idx="2">
                  <c:v>17.306000000000001</c:v>
                </c:pt>
                <c:pt idx="3">
                  <c:v>17.318999999999999</c:v>
                </c:pt>
                <c:pt idx="4">
                  <c:v>17.158999999999999</c:v>
                </c:pt>
                <c:pt idx="5">
                  <c:v>16.88</c:v>
                </c:pt>
                <c:pt idx="6">
                  <c:v>17.242000000000001</c:v>
                </c:pt>
                <c:pt idx="7">
                  <c:v>16.818000000000001</c:v>
                </c:pt>
                <c:pt idx="8">
                  <c:v>17.260000000000002</c:v>
                </c:pt>
                <c:pt idx="9">
                  <c:v>16.641999999999999</c:v>
                </c:pt>
                <c:pt idx="10">
                  <c:v>17.091000000000001</c:v>
                </c:pt>
                <c:pt idx="11">
                  <c:v>16.18</c:v>
                </c:pt>
                <c:pt idx="12">
                  <c:v>17.306000000000001</c:v>
                </c:pt>
                <c:pt idx="13">
                  <c:v>16.725000000000001</c:v>
                </c:pt>
                <c:pt idx="14">
                  <c:v>17.183</c:v>
                </c:pt>
                <c:pt idx="15">
                  <c:v>16.965</c:v>
                </c:pt>
                <c:pt idx="16">
                  <c:v>17.202000000000002</c:v>
                </c:pt>
                <c:pt idx="17">
                  <c:v>17.379000000000001</c:v>
                </c:pt>
                <c:pt idx="18">
                  <c:v>17.109000000000002</c:v>
                </c:pt>
                <c:pt idx="19">
                  <c:v>17.001000000000001</c:v>
                </c:pt>
                <c:pt idx="20">
                  <c:v>17.417999999999999</c:v>
                </c:pt>
                <c:pt idx="21">
                  <c:v>17.568000000000001</c:v>
                </c:pt>
                <c:pt idx="22">
                  <c:v>17.280999999999999</c:v>
                </c:pt>
                <c:pt idx="23">
                  <c:v>17.63</c:v>
                </c:pt>
                <c:pt idx="24">
                  <c:v>18.010000000000002</c:v>
                </c:pt>
                <c:pt idx="25">
                  <c:v>18.959</c:v>
                </c:pt>
                <c:pt idx="26">
                  <c:v>18.939</c:v>
                </c:pt>
                <c:pt idx="27">
                  <c:v>19.291</c:v>
                </c:pt>
                <c:pt idx="28">
                  <c:v>19.347000000000001</c:v>
                </c:pt>
              </c:numCache>
            </c:numRef>
          </c:val>
          <c:smooth val="0"/>
          <c:extLst>
            <c:ext xmlns:c16="http://schemas.microsoft.com/office/drawing/2014/chart" uri="{C3380CC4-5D6E-409C-BE32-E72D297353CC}">
              <c16:uniqueId val="{00000001-C967-4A7D-A1F8-EC94DD3CCFEE}"/>
            </c:ext>
          </c:extLst>
        </c:ser>
        <c:ser>
          <c:idx val="2"/>
          <c:order val="1"/>
          <c:tx>
            <c:strRef>
              <c:f>'Figure 2'!$C$3</c:f>
              <c:strCache>
                <c:ptCount val="1"/>
                <c:pt idx="0">
                  <c:v>Central forecast weekly summer minimum 2021 (GW)</c:v>
                </c:pt>
              </c:strCache>
            </c:strRef>
          </c:tx>
          <c:spPr>
            <a:ln w="28575" cap="rnd">
              <a:solidFill>
                <a:schemeClr val="accent1"/>
              </a:solidFill>
              <a:round/>
            </a:ln>
            <a:effectLst/>
          </c:spPr>
          <c:marker>
            <c:symbol val="none"/>
          </c:marker>
          <c:cat>
            <c:numRef>
              <c:f>'Figure 2'!$A$5:$A$33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2'!$C$5:$C$33</c:f>
              <c:numCache>
                <c:formatCode>0.0</c:formatCode>
                <c:ptCount val="29"/>
                <c:pt idx="0">
                  <c:v>20.312999999999999</c:v>
                </c:pt>
                <c:pt idx="1">
                  <c:v>19.213000000000001</c:v>
                </c:pt>
                <c:pt idx="2">
                  <c:v>18.966999999999999</c:v>
                </c:pt>
                <c:pt idx="3">
                  <c:v>18.725000000000001</c:v>
                </c:pt>
                <c:pt idx="4">
                  <c:v>18.353999999999999</c:v>
                </c:pt>
                <c:pt idx="5">
                  <c:v>17.847999999999999</c:v>
                </c:pt>
                <c:pt idx="6">
                  <c:v>17.445</c:v>
                </c:pt>
                <c:pt idx="7">
                  <c:v>17.673999999999999</c:v>
                </c:pt>
                <c:pt idx="8">
                  <c:v>17.475999999999999</c:v>
                </c:pt>
                <c:pt idx="9">
                  <c:v>17.295000000000002</c:v>
                </c:pt>
                <c:pt idx="10">
                  <c:v>17.227</c:v>
                </c:pt>
                <c:pt idx="11">
                  <c:v>17.2</c:v>
                </c:pt>
                <c:pt idx="12">
                  <c:v>17.216999999999999</c:v>
                </c:pt>
                <c:pt idx="13">
                  <c:v>17.222000000000001</c:v>
                </c:pt>
                <c:pt idx="14">
                  <c:v>17.297999999999998</c:v>
                </c:pt>
                <c:pt idx="15">
                  <c:v>17.312000000000001</c:v>
                </c:pt>
                <c:pt idx="16">
                  <c:v>17.277999999999999</c:v>
                </c:pt>
                <c:pt idx="17">
                  <c:v>17.23</c:v>
                </c:pt>
                <c:pt idx="18">
                  <c:v>17.34</c:v>
                </c:pt>
                <c:pt idx="19">
                  <c:v>17.594000000000001</c:v>
                </c:pt>
                <c:pt idx="20">
                  <c:v>17.420999999999999</c:v>
                </c:pt>
                <c:pt idx="21">
                  <c:v>17.498000000000001</c:v>
                </c:pt>
                <c:pt idx="22">
                  <c:v>17.661999999999999</c:v>
                </c:pt>
                <c:pt idx="23">
                  <c:v>17.898</c:v>
                </c:pt>
                <c:pt idx="24">
                  <c:v>18.056999999999999</c:v>
                </c:pt>
                <c:pt idx="25">
                  <c:v>18.34</c:v>
                </c:pt>
                <c:pt idx="26">
                  <c:v>18.86</c:v>
                </c:pt>
                <c:pt idx="27">
                  <c:v>19.231999999999999</c:v>
                </c:pt>
                <c:pt idx="28">
                  <c:v>20.34</c:v>
                </c:pt>
              </c:numCache>
            </c:numRef>
          </c:val>
          <c:smooth val="0"/>
          <c:extLst>
            <c:ext xmlns:c16="http://schemas.microsoft.com/office/drawing/2014/chart" uri="{C3380CC4-5D6E-409C-BE32-E72D297353CC}">
              <c16:uniqueId val="{00000002-C967-4A7D-A1F8-EC94DD3CCFEE}"/>
            </c:ext>
          </c:extLst>
        </c:ser>
        <c:dLbls>
          <c:showLegendKey val="0"/>
          <c:showVal val="0"/>
          <c:showCatName val="0"/>
          <c:showSerName val="0"/>
          <c:showPercent val="0"/>
          <c:showBubbleSize val="0"/>
        </c:dLbls>
        <c:marker val="1"/>
        <c:smooth val="0"/>
        <c:axId val="803147912"/>
        <c:axId val="920212264"/>
        <c:extLst/>
      </c:lineChart>
      <c:cat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number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7969488788742078"/>
          <c:w val="0.96151712219179997"/>
          <c:h val="0.107186220343702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82698899913340518"/>
        </c:manualLayout>
      </c:layout>
      <c:areaChart>
        <c:grouping val="standard"/>
        <c:varyColors val="0"/>
        <c:ser>
          <c:idx val="6"/>
          <c:order val="0"/>
          <c:tx>
            <c:strRef>
              <c:f>'Figure 3'!$D$3</c:f>
              <c:strCache>
                <c:ptCount val="1"/>
                <c:pt idx="0">
                  <c:v>Peak summer period</c:v>
                </c:pt>
              </c:strCache>
            </c:strRef>
          </c:tx>
          <c:spPr>
            <a:solidFill>
              <a:schemeClr val="accent2">
                <a:lumMod val="20000"/>
                <a:lumOff val="80000"/>
              </a:schemeClr>
            </a:solidFill>
            <a:ln w="28575" cap="rnd">
              <a:noFill/>
              <a:round/>
            </a:ln>
            <a:effectLst/>
          </c:spPr>
          <c:cat>
            <c:numRef>
              <c:f>'Figure 3'!$A$5:$A$33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3'!$D$5:$D$33</c:f>
              <c:numCache>
                <c:formatCode>0.0</c:formatCode>
                <c:ptCount val="29"/>
                <c:pt idx="8">
                  <c:v>50</c:v>
                </c:pt>
                <c:pt idx="9">
                  <c:v>50</c:v>
                </c:pt>
                <c:pt idx="10">
                  <c:v>50</c:v>
                </c:pt>
                <c:pt idx="11">
                  <c:v>50</c:v>
                </c:pt>
                <c:pt idx="12">
                  <c:v>50</c:v>
                </c:pt>
                <c:pt idx="13">
                  <c:v>50</c:v>
                </c:pt>
                <c:pt idx="14">
                  <c:v>50</c:v>
                </c:pt>
                <c:pt idx="15">
                  <c:v>50</c:v>
                </c:pt>
                <c:pt idx="16">
                  <c:v>50</c:v>
                </c:pt>
                <c:pt idx="17">
                  <c:v>50</c:v>
                </c:pt>
                <c:pt idx="18">
                  <c:v>50</c:v>
                </c:pt>
                <c:pt idx="19">
                  <c:v>50</c:v>
                </c:pt>
                <c:pt idx="20">
                  <c:v>50</c:v>
                </c:pt>
              </c:numCache>
            </c:numRef>
          </c:val>
          <c:extLst>
            <c:ext xmlns:c16="http://schemas.microsoft.com/office/drawing/2014/chart" uri="{C3380CC4-5D6E-409C-BE32-E72D297353CC}">
              <c16:uniqueId val="{00000003-49B6-4983-BB03-D47639E352E9}"/>
            </c:ext>
          </c:extLst>
        </c:ser>
        <c:dLbls>
          <c:showLegendKey val="0"/>
          <c:showVal val="0"/>
          <c:showCatName val="0"/>
          <c:showSerName val="0"/>
          <c:showPercent val="0"/>
          <c:showBubbleSize val="0"/>
        </c:dLbls>
        <c:axId val="803147912"/>
        <c:axId val="920212264"/>
      </c:areaChart>
      <c:lineChart>
        <c:grouping val="standard"/>
        <c:varyColors val="0"/>
        <c:ser>
          <c:idx val="7"/>
          <c:order val="1"/>
          <c:tx>
            <c:strRef>
              <c:f>'Figure 3'!$C$3</c:f>
              <c:strCache>
                <c:ptCount val="1"/>
                <c:pt idx="0">
                  <c:v>Central forecast peak demands 2021 (GW)</c:v>
                </c:pt>
              </c:strCache>
            </c:strRef>
          </c:tx>
          <c:spPr>
            <a:ln w="28575" cap="rnd">
              <a:solidFill>
                <a:schemeClr val="accent5"/>
              </a:solidFill>
              <a:round/>
            </a:ln>
            <a:effectLst/>
          </c:spPr>
          <c:marker>
            <c:symbol val="none"/>
          </c:marker>
          <c:cat>
            <c:numRef>
              <c:f>'Figure 3'!$A$5:$A$33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3'!$C$5:$C$33</c:f>
              <c:numCache>
                <c:formatCode>0.0</c:formatCode>
                <c:ptCount val="29"/>
                <c:pt idx="0">
                  <c:v>35.113</c:v>
                </c:pt>
                <c:pt idx="1">
                  <c:v>33.912999999999997</c:v>
                </c:pt>
                <c:pt idx="2">
                  <c:v>33.747</c:v>
                </c:pt>
                <c:pt idx="3">
                  <c:v>33.302999999999997</c:v>
                </c:pt>
                <c:pt idx="4">
                  <c:v>32.911000000000001</c:v>
                </c:pt>
                <c:pt idx="5">
                  <c:v>32.819000000000003</c:v>
                </c:pt>
                <c:pt idx="6">
                  <c:v>31.937000000000001</c:v>
                </c:pt>
                <c:pt idx="7">
                  <c:v>31.007000000000001</c:v>
                </c:pt>
                <c:pt idx="8">
                  <c:v>31.966000000000001</c:v>
                </c:pt>
                <c:pt idx="9">
                  <c:v>31.324000000000002</c:v>
                </c:pt>
                <c:pt idx="10">
                  <c:v>31.169</c:v>
                </c:pt>
                <c:pt idx="11">
                  <c:v>30.948</c:v>
                </c:pt>
                <c:pt idx="12">
                  <c:v>29.952000000000002</c:v>
                </c:pt>
                <c:pt idx="13">
                  <c:v>29.984000000000002</c:v>
                </c:pt>
                <c:pt idx="14">
                  <c:v>30.071999999999999</c:v>
                </c:pt>
                <c:pt idx="15">
                  <c:v>29.649000000000001</c:v>
                </c:pt>
                <c:pt idx="16">
                  <c:v>29.8</c:v>
                </c:pt>
                <c:pt idx="17">
                  <c:v>30.032</c:v>
                </c:pt>
                <c:pt idx="18">
                  <c:v>30.363</c:v>
                </c:pt>
                <c:pt idx="19">
                  <c:v>30.785</c:v>
                </c:pt>
                <c:pt idx="20">
                  <c:v>31.439</c:v>
                </c:pt>
                <c:pt idx="21">
                  <c:v>32.341000000000001</c:v>
                </c:pt>
                <c:pt idx="22">
                  <c:v>32.999000000000002</c:v>
                </c:pt>
                <c:pt idx="23">
                  <c:v>33.615000000000002</c:v>
                </c:pt>
                <c:pt idx="24">
                  <c:v>34.280999999999999</c:v>
                </c:pt>
                <c:pt idx="25">
                  <c:v>35.35</c:v>
                </c:pt>
                <c:pt idx="26">
                  <c:v>35.968000000000004</c:v>
                </c:pt>
                <c:pt idx="27">
                  <c:v>37.045000000000002</c:v>
                </c:pt>
                <c:pt idx="28">
                  <c:v>37.509</c:v>
                </c:pt>
              </c:numCache>
            </c:numRef>
          </c:val>
          <c:smooth val="0"/>
          <c:extLst>
            <c:ext xmlns:c16="http://schemas.microsoft.com/office/drawing/2014/chart" uri="{C3380CC4-5D6E-409C-BE32-E72D297353CC}">
              <c16:uniqueId val="{00000005-49B6-4983-BB03-D47639E352E9}"/>
            </c:ext>
          </c:extLst>
        </c:ser>
        <c:ser>
          <c:idx val="11"/>
          <c:order val="2"/>
          <c:tx>
            <c:v>Peak 2020</c:v>
          </c:tx>
          <c:spPr>
            <a:ln>
              <a:solidFill>
                <a:schemeClr val="accent5">
                  <a:lumMod val="40000"/>
                  <a:lumOff val="60000"/>
                </a:schemeClr>
              </a:solidFill>
            </a:ln>
            <a:effectLst/>
          </c:spPr>
          <c:marker>
            <c:symbol val="none"/>
          </c:marker>
          <c:cat>
            <c:numRef>
              <c:f>'Figure 3'!$A$5:$A$33</c:f>
              <c:numCache>
                <c:formatCode>General</c:formatCode>
                <c:ptCount val="29"/>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numCache>
            </c:numRef>
          </c:cat>
          <c:val>
            <c:numRef>
              <c:f>'Figure 3'!$B$5:$B$33</c:f>
              <c:numCache>
                <c:formatCode>0.0</c:formatCode>
                <c:ptCount val="29"/>
                <c:pt idx="0">
                  <c:v>32.027999999999999</c:v>
                </c:pt>
                <c:pt idx="1">
                  <c:v>30.257999999999999</c:v>
                </c:pt>
                <c:pt idx="2">
                  <c:v>29.202000000000002</c:v>
                </c:pt>
                <c:pt idx="3">
                  <c:v>30.053999999999998</c:v>
                </c:pt>
                <c:pt idx="4">
                  <c:v>28.579000000000001</c:v>
                </c:pt>
                <c:pt idx="5">
                  <c:v>28.648</c:v>
                </c:pt>
                <c:pt idx="6">
                  <c:v>28.387</c:v>
                </c:pt>
                <c:pt idx="7">
                  <c:v>27.315000000000001</c:v>
                </c:pt>
                <c:pt idx="8">
                  <c:v>27.459</c:v>
                </c:pt>
                <c:pt idx="9">
                  <c:v>28.297999999999998</c:v>
                </c:pt>
                <c:pt idx="10">
                  <c:v>28.297000000000001</c:v>
                </c:pt>
                <c:pt idx="11">
                  <c:v>28.425999999999998</c:v>
                </c:pt>
                <c:pt idx="12">
                  <c:v>29.207000000000001</c:v>
                </c:pt>
                <c:pt idx="13">
                  <c:v>29.216000000000001</c:v>
                </c:pt>
                <c:pt idx="14">
                  <c:v>29.757999999999999</c:v>
                </c:pt>
                <c:pt idx="15">
                  <c:v>29.149000000000001</c:v>
                </c:pt>
                <c:pt idx="16">
                  <c:v>29.733000000000001</c:v>
                </c:pt>
                <c:pt idx="17">
                  <c:v>30.251999999999999</c:v>
                </c:pt>
                <c:pt idx="18">
                  <c:v>29.707000000000001</c:v>
                </c:pt>
                <c:pt idx="19">
                  <c:v>30.75</c:v>
                </c:pt>
                <c:pt idx="20">
                  <c:v>31.49</c:v>
                </c:pt>
                <c:pt idx="21">
                  <c:v>31.702000000000002</c:v>
                </c:pt>
                <c:pt idx="22">
                  <c:v>32.929000000000002</c:v>
                </c:pt>
                <c:pt idx="23">
                  <c:v>33.786999999999999</c:v>
                </c:pt>
                <c:pt idx="24">
                  <c:v>35.311</c:v>
                </c:pt>
                <c:pt idx="25">
                  <c:v>36.808999999999997</c:v>
                </c:pt>
                <c:pt idx="26">
                  <c:v>37.843000000000004</c:v>
                </c:pt>
                <c:pt idx="27">
                  <c:v>38.909999999999997</c:v>
                </c:pt>
                <c:pt idx="28">
                  <c:v>40.384999999999998</c:v>
                </c:pt>
              </c:numCache>
            </c:numRef>
          </c:val>
          <c:smooth val="0"/>
          <c:extLst>
            <c:ext xmlns:c16="http://schemas.microsoft.com/office/drawing/2014/chart" uri="{C3380CC4-5D6E-409C-BE32-E72D297353CC}">
              <c16:uniqueId val="{00000001-49B6-4983-BB03-D47639E352E9}"/>
            </c:ext>
          </c:extLst>
        </c:ser>
        <c:dLbls>
          <c:showLegendKey val="0"/>
          <c:showVal val="0"/>
          <c:showCatName val="0"/>
          <c:showSerName val="0"/>
          <c:showPercent val="0"/>
          <c:showBubbleSize val="0"/>
        </c:dLbls>
        <c:marker val="1"/>
        <c:smooth val="0"/>
        <c:axId val="803147912"/>
        <c:axId val="920212264"/>
      </c:lineChart>
      <c:cat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number</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Algn val="ctr"/>
        <c:lblOffset val="100"/>
        <c:noMultiLvlLbl val="0"/>
      </c:catAx>
      <c:valAx>
        <c:axId val="920212264"/>
        <c:scaling>
          <c:orientation val="minMax"/>
          <c:max val="45"/>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majorUnit val="2"/>
      </c:valAx>
    </c:plotArea>
    <c:legend>
      <c:legendPos val="b"/>
      <c:layout>
        <c:manualLayout>
          <c:xMode val="edge"/>
          <c:yMode val="edge"/>
          <c:x val="2.9982170771190638E-2"/>
          <c:y val="0.92252183926998621"/>
          <c:w val="0.96151712219179997"/>
          <c:h val="7.62037408174403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baseline="0">
                <a:effectLst/>
              </a:rPr>
              <a:t>Weekly minimum transmission system demands for our central COVID-19 forecast highlighting the impact of weather variation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1"/>
          <c:order val="1"/>
          <c:tx>
            <c:strRef>
              <c:f>'Figure 4'!$D$3</c:f>
              <c:strCache>
                <c:ptCount val="1"/>
                <c:pt idx="0">
                  <c:v>demand_lower</c:v>
                </c:pt>
              </c:strCache>
            </c:strRef>
          </c:tx>
          <c:spPr>
            <a:noFill/>
            <a:ln>
              <a:noFill/>
            </a:ln>
            <a:effectLst/>
          </c:spPr>
          <c:cat>
            <c:numRef>
              <c:f>'Figure 4'!$A$4:$A$33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4'!$D$4:$D$33</c:f>
              <c:numCache>
                <c:formatCode>General</c:formatCode>
                <c:ptCount val="30"/>
                <c:pt idx="0">
                  <c:v>18.8</c:v>
                </c:pt>
                <c:pt idx="1">
                  <c:v>18.8</c:v>
                </c:pt>
                <c:pt idx="2">
                  <c:v>17.8</c:v>
                </c:pt>
                <c:pt idx="3">
                  <c:v>17.3</c:v>
                </c:pt>
                <c:pt idx="4">
                  <c:v>17.399999999999999</c:v>
                </c:pt>
                <c:pt idx="5">
                  <c:v>17.100000000000001</c:v>
                </c:pt>
                <c:pt idx="6">
                  <c:v>16.5</c:v>
                </c:pt>
                <c:pt idx="7">
                  <c:v>16.100000000000001</c:v>
                </c:pt>
                <c:pt idx="8">
                  <c:v>16.600000000000001</c:v>
                </c:pt>
                <c:pt idx="9">
                  <c:v>16.100000000000001</c:v>
                </c:pt>
                <c:pt idx="10">
                  <c:v>16</c:v>
                </c:pt>
                <c:pt idx="11">
                  <c:v>15.9</c:v>
                </c:pt>
                <c:pt idx="12">
                  <c:v>16.100000000000001</c:v>
                </c:pt>
                <c:pt idx="13">
                  <c:v>15.8</c:v>
                </c:pt>
                <c:pt idx="14">
                  <c:v>15.9</c:v>
                </c:pt>
                <c:pt idx="15">
                  <c:v>16.100000000000001</c:v>
                </c:pt>
                <c:pt idx="16">
                  <c:v>16.100000000000001</c:v>
                </c:pt>
                <c:pt idx="17">
                  <c:v>15.8</c:v>
                </c:pt>
                <c:pt idx="18">
                  <c:v>16</c:v>
                </c:pt>
                <c:pt idx="19">
                  <c:v>15.9</c:v>
                </c:pt>
                <c:pt idx="20">
                  <c:v>15.7</c:v>
                </c:pt>
                <c:pt idx="21">
                  <c:v>15.9</c:v>
                </c:pt>
                <c:pt idx="22">
                  <c:v>15.7</c:v>
                </c:pt>
                <c:pt idx="23">
                  <c:v>15.8</c:v>
                </c:pt>
                <c:pt idx="24">
                  <c:v>16.2</c:v>
                </c:pt>
                <c:pt idx="25">
                  <c:v>16.100000000000001</c:v>
                </c:pt>
                <c:pt idx="26">
                  <c:v>16.399999999999999</c:v>
                </c:pt>
                <c:pt idx="27">
                  <c:v>16.899999999999999</c:v>
                </c:pt>
                <c:pt idx="28">
                  <c:v>16.7</c:v>
                </c:pt>
                <c:pt idx="29">
                  <c:v>17.899999999999999</c:v>
                </c:pt>
              </c:numCache>
            </c:numRef>
          </c:val>
          <c:extLst>
            <c:ext xmlns:c16="http://schemas.microsoft.com/office/drawing/2014/chart" uri="{C3380CC4-5D6E-409C-BE32-E72D297353CC}">
              <c16:uniqueId val="{00000001-01E6-4A27-85FA-40B14BB01E5B}"/>
            </c:ext>
          </c:extLst>
        </c:ser>
        <c:ser>
          <c:idx val="3"/>
          <c:order val="2"/>
          <c:tx>
            <c:v>Weather variability uncertainty</c:v>
          </c:tx>
          <c:spPr>
            <a:solidFill>
              <a:schemeClr val="accent3">
                <a:lumMod val="20000"/>
                <a:lumOff val="80000"/>
              </a:schemeClr>
            </a:solidFill>
            <a:ln>
              <a:noFill/>
            </a:ln>
            <a:effectLst/>
          </c:spPr>
          <c:cat>
            <c:numRef>
              <c:f>'Figure 4'!$A$4:$A$33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4'!$F$4:$F$33</c:f>
              <c:numCache>
                <c:formatCode>General</c:formatCode>
                <c:ptCount val="30"/>
                <c:pt idx="0">
                  <c:v>1.3999999999999986</c:v>
                </c:pt>
                <c:pt idx="1">
                  <c:v>1.5</c:v>
                </c:pt>
                <c:pt idx="2">
                  <c:v>1.3999999999999986</c:v>
                </c:pt>
                <c:pt idx="3">
                  <c:v>1.6999999999999993</c:v>
                </c:pt>
                <c:pt idx="4">
                  <c:v>1.3000000000000007</c:v>
                </c:pt>
                <c:pt idx="5">
                  <c:v>1.2999999999999972</c:v>
                </c:pt>
                <c:pt idx="6">
                  <c:v>1.3000000000000007</c:v>
                </c:pt>
                <c:pt idx="7">
                  <c:v>1.2999999999999972</c:v>
                </c:pt>
                <c:pt idx="8">
                  <c:v>1.0999999999999979</c:v>
                </c:pt>
                <c:pt idx="9">
                  <c:v>1.3999999999999986</c:v>
                </c:pt>
                <c:pt idx="10">
                  <c:v>1.3000000000000007</c:v>
                </c:pt>
                <c:pt idx="11">
                  <c:v>1.2999999999999989</c:v>
                </c:pt>
                <c:pt idx="12">
                  <c:v>1.0999999999999979</c:v>
                </c:pt>
                <c:pt idx="13">
                  <c:v>1.3999999999999986</c:v>
                </c:pt>
                <c:pt idx="14">
                  <c:v>1.2999999999999989</c:v>
                </c:pt>
                <c:pt idx="15">
                  <c:v>1.1999999999999993</c:v>
                </c:pt>
                <c:pt idx="16">
                  <c:v>1.1999999999999993</c:v>
                </c:pt>
                <c:pt idx="17">
                  <c:v>1.5</c:v>
                </c:pt>
                <c:pt idx="18">
                  <c:v>1.1999999999999993</c:v>
                </c:pt>
                <c:pt idx="19">
                  <c:v>1.4000000000000004</c:v>
                </c:pt>
                <c:pt idx="20">
                  <c:v>1.9000000000000021</c:v>
                </c:pt>
                <c:pt idx="21">
                  <c:v>1.4999999999999982</c:v>
                </c:pt>
                <c:pt idx="22">
                  <c:v>1.8000000000000007</c:v>
                </c:pt>
                <c:pt idx="23">
                  <c:v>1.8999999999999986</c:v>
                </c:pt>
                <c:pt idx="24">
                  <c:v>1.6999999999999993</c:v>
                </c:pt>
                <c:pt idx="25">
                  <c:v>2</c:v>
                </c:pt>
                <c:pt idx="26">
                  <c:v>1.9000000000000021</c:v>
                </c:pt>
                <c:pt idx="27">
                  <c:v>2</c:v>
                </c:pt>
                <c:pt idx="28">
                  <c:v>2.5</c:v>
                </c:pt>
                <c:pt idx="29">
                  <c:v>2.4000000000000021</c:v>
                </c:pt>
              </c:numCache>
            </c:numRef>
          </c:val>
          <c:extLst>
            <c:ext xmlns:c16="http://schemas.microsoft.com/office/drawing/2014/chart" uri="{C3380CC4-5D6E-409C-BE32-E72D297353CC}">
              <c16:uniqueId val="{00000003-01E6-4A27-85FA-40B14BB01E5B}"/>
            </c:ext>
          </c:extLst>
        </c:ser>
        <c:ser>
          <c:idx val="4"/>
          <c:order val="3"/>
          <c:tx>
            <c:strRef>
              <c:f>'Figure 4'!$G$3</c:f>
              <c:strCache>
                <c:ptCount val="1"/>
                <c:pt idx="0">
                  <c:v>Upper bound</c:v>
                </c:pt>
              </c:strCache>
            </c:strRef>
          </c:tx>
          <c:spPr>
            <a:solidFill>
              <a:schemeClr val="accent3">
                <a:lumMod val="20000"/>
                <a:lumOff val="80000"/>
              </a:schemeClr>
            </a:solidFill>
            <a:ln>
              <a:noFill/>
            </a:ln>
            <a:effectLst/>
          </c:spPr>
          <c:cat>
            <c:numRef>
              <c:f>'Figure 4'!$A$4:$A$33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4'!$G$4:$G$33</c:f>
              <c:numCache>
                <c:formatCode>General</c:formatCode>
                <c:ptCount val="30"/>
                <c:pt idx="0">
                  <c:v>3.1999999999999993</c:v>
                </c:pt>
                <c:pt idx="1">
                  <c:v>2.3000000000000007</c:v>
                </c:pt>
                <c:pt idx="2">
                  <c:v>2.3000000000000007</c:v>
                </c:pt>
                <c:pt idx="3">
                  <c:v>1.8999999999999986</c:v>
                </c:pt>
                <c:pt idx="4">
                  <c:v>2.1000000000000014</c:v>
                </c:pt>
                <c:pt idx="5">
                  <c:v>1.6000000000000014</c:v>
                </c:pt>
                <c:pt idx="6">
                  <c:v>1.3999999999999986</c:v>
                </c:pt>
                <c:pt idx="7">
                  <c:v>1.1000000000000014</c:v>
                </c:pt>
                <c:pt idx="8">
                  <c:v>1.1000000000000014</c:v>
                </c:pt>
                <c:pt idx="9">
                  <c:v>1</c:v>
                </c:pt>
                <c:pt idx="10">
                  <c:v>1</c:v>
                </c:pt>
                <c:pt idx="11">
                  <c:v>0.90000000000000213</c:v>
                </c:pt>
                <c:pt idx="12">
                  <c:v>1</c:v>
                </c:pt>
                <c:pt idx="13">
                  <c:v>0.80000000000000071</c:v>
                </c:pt>
                <c:pt idx="14">
                  <c:v>1</c:v>
                </c:pt>
                <c:pt idx="15">
                  <c:v>1.0999999999999979</c:v>
                </c:pt>
                <c:pt idx="16">
                  <c:v>1.0999999999999979</c:v>
                </c:pt>
                <c:pt idx="17">
                  <c:v>1</c:v>
                </c:pt>
                <c:pt idx="18">
                  <c:v>1.1999999999999993</c:v>
                </c:pt>
                <c:pt idx="19">
                  <c:v>1.1999999999999993</c:v>
                </c:pt>
                <c:pt idx="20">
                  <c:v>0.59999999999999787</c:v>
                </c:pt>
                <c:pt idx="21">
                  <c:v>1.2000000000000028</c:v>
                </c:pt>
                <c:pt idx="22">
                  <c:v>1.1999999999999993</c:v>
                </c:pt>
                <c:pt idx="23">
                  <c:v>1.1999999999999993</c:v>
                </c:pt>
                <c:pt idx="24">
                  <c:v>1.3000000000000007</c:v>
                </c:pt>
                <c:pt idx="25">
                  <c:v>1.5</c:v>
                </c:pt>
                <c:pt idx="26">
                  <c:v>1.6999999999999993</c:v>
                </c:pt>
                <c:pt idx="27">
                  <c:v>2.1000000000000014</c:v>
                </c:pt>
                <c:pt idx="28">
                  <c:v>3.1000000000000014</c:v>
                </c:pt>
                <c:pt idx="29">
                  <c:v>3.3000000000000007</c:v>
                </c:pt>
              </c:numCache>
            </c:numRef>
          </c:val>
          <c:extLst>
            <c:ext xmlns:c16="http://schemas.microsoft.com/office/drawing/2014/chart" uri="{C3380CC4-5D6E-409C-BE32-E72D297353CC}">
              <c16:uniqueId val="{00000004-01E6-4A27-85FA-40B14BB01E5B}"/>
            </c:ext>
          </c:extLst>
        </c:ser>
        <c:dLbls>
          <c:showLegendKey val="0"/>
          <c:showVal val="0"/>
          <c:showCatName val="0"/>
          <c:showSerName val="0"/>
          <c:showPercent val="0"/>
          <c:showBubbleSize val="0"/>
        </c:dLbls>
        <c:axId val="754195976"/>
        <c:axId val="754194664"/>
      </c:areaChart>
      <c:lineChart>
        <c:grouping val="standard"/>
        <c:varyColors val="0"/>
        <c:ser>
          <c:idx val="0"/>
          <c:order val="0"/>
          <c:tx>
            <c:strRef>
              <c:f>'Figure 4'!$C$3</c:f>
              <c:strCache>
                <c:ptCount val="1"/>
                <c:pt idx="0">
                  <c:v>Central demand forecast</c:v>
                </c:pt>
              </c:strCache>
            </c:strRef>
          </c:tx>
          <c:spPr>
            <a:ln w="28575" cap="rnd">
              <a:solidFill>
                <a:schemeClr val="tx1"/>
              </a:solidFill>
              <a:round/>
            </a:ln>
            <a:effectLst/>
          </c:spPr>
          <c:marker>
            <c:symbol val="none"/>
          </c:marker>
          <c:cat>
            <c:numRef>
              <c:f>'Figure 4'!$A$4:$A$33</c:f>
              <c:numCache>
                <c:formatCode>dd\ mmm</c:formatCode>
                <c:ptCount val="30"/>
                <c:pt idx="0">
                  <c:v>44291</c:v>
                </c:pt>
                <c:pt idx="1">
                  <c:v>44298</c:v>
                </c:pt>
                <c:pt idx="2">
                  <c:v>44305</c:v>
                </c:pt>
                <c:pt idx="3">
                  <c:v>44312</c:v>
                </c:pt>
                <c:pt idx="4">
                  <c:v>44319</c:v>
                </c:pt>
                <c:pt idx="5">
                  <c:v>44326</c:v>
                </c:pt>
                <c:pt idx="6">
                  <c:v>44333</c:v>
                </c:pt>
                <c:pt idx="7">
                  <c:v>44340</c:v>
                </c:pt>
                <c:pt idx="8">
                  <c:v>44347</c:v>
                </c:pt>
                <c:pt idx="9">
                  <c:v>44354</c:v>
                </c:pt>
                <c:pt idx="10">
                  <c:v>44361</c:v>
                </c:pt>
                <c:pt idx="11">
                  <c:v>44368</c:v>
                </c:pt>
                <c:pt idx="12">
                  <c:v>44375</c:v>
                </c:pt>
                <c:pt idx="13">
                  <c:v>44382</c:v>
                </c:pt>
                <c:pt idx="14">
                  <c:v>44389</c:v>
                </c:pt>
                <c:pt idx="15">
                  <c:v>44396</c:v>
                </c:pt>
                <c:pt idx="16">
                  <c:v>44403</c:v>
                </c:pt>
                <c:pt idx="17">
                  <c:v>44410</c:v>
                </c:pt>
                <c:pt idx="18">
                  <c:v>44417</c:v>
                </c:pt>
                <c:pt idx="19">
                  <c:v>44424</c:v>
                </c:pt>
                <c:pt idx="20">
                  <c:v>44431</c:v>
                </c:pt>
                <c:pt idx="21">
                  <c:v>44438</c:v>
                </c:pt>
                <c:pt idx="22">
                  <c:v>44445</c:v>
                </c:pt>
                <c:pt idx="23">
                  <c:v>44452</c:v>
                </c:pt>
                <c:pt idx="24">
                  <c:v>44459</c:v>
                </c:pt>
                <c:pt idx="25">
                  <c:v>44466</c:v>
                </c:pt>
                <c:pt idx="26">
                  <c:v>44473</c:v>
                </c:pt>
                <c:pt idx="27">
                  <c:v>44480</c:v>
                </c:pt>
                <c:pt idx="28">
                  <c:v>44487</c:v>
                </c:pt>
                <c:pt idx="29">
                  <c:v>44494</c:v>
                </c:pt>
              </c:numCache>
            </c:numRef>
          </c:cat>
          <c:val>
            <c:numRef>
              <c:f>'Figure 4'!$C$4:$C$33</c:f>
              <c:numCache>
                <c:formatCode>General</c:formatCode>
                <c:ptCount val="30"/>
                <c:pt idx="0">
                  <c:v>20.2</c:v>
                </c:pt>
                <c:pt idx="1">
                  <c:v>20.3</c:v>
                </c:pt>
                <c:pt idx="2">
                  <c:v>19.2</c:v>
                </c:pt>
                <c:pt idx="3">
                  <c:v>19</c:v>
                </c:pt>
                <c:pt idx="4">
                  <c:v>18.7</c:v>
                </c:pt>
                <c:pt idx="5">
                  <c:v>18.399999999999999</c:v>
                </c:pt>
                <c:pt idx="6">
                  <c:v>17.8</c:v>
                </c:pt>
                <c:pt idx="7">
                  <c:v>17.399999999999999</c:v>
                </c:pt>
                <c:pt idx="8">
                  <c:v>17.7</c:v>
                </c:pt>
                <c:pt idx="9">
                  <c:v>17.5</c:v>
                </c:pt>
                <c:pt idx="10">
                  <c:v>17.3</c:v>
                </c:pt>
                <c:pt idx="11">
                  <c:v>17.2</c:v>
                </c:pt>
                <c:pt idx="12">
                  <c:v>17.2</c:v>
                </c:pt>
                <c:pt idx="13">
                  <c:v>17.2</c:v>
                </c:pt>
                <c:pt idx="14">
                  <c:v>17.2</c:v>
                </c:pt>
                <c:pt idx="15">
                  <c:v>17.3</c:v>
                </c:pt>
                <c:pt idx="16">
                  <c:v>17.3</c:v>
                </c:pt>
                <c:pt idx="17">
                  <c:v>17.3</c:v>
                </c:pt>
                <c:pt idx="18">
                  <c:v>17.2</c:v>
                </c:pt>
                <c:pt idx="19">
                  <c:v>17.3</c:v>
                </c:pt>
                <c:pt idx="20">
                  <c:v>17.600000000000001</c:v>
                </c:pt>
                <c:pt idx="21">
                  <c:v>17.399999999999999</c:v>
                </c:pt>
                <c:pt idx="22">
                  <c:v>17.5</c:v>
                </c:pt>
                <c:pt idx="23">
                  <c:v>17.7</c:v>
                </c:pt>
                <c:pt idx="24">
                  <c:v>17.899999999999999</c:v>
                </c:pt>
                <c:pt idx="25">
                  <c:v>18.100000000000001</c:v>
                </c:pt>
                <c:pt idx="26">
                  <c:v>18.3</c:v>
                </c:pt>
                <c:pt idx="27">
                  <c:v>18.899999999999999</c:v>
                </c:pt>
                <c:pt idx="28">
                  <c:v>19.2</c:v>
                </c:pt>
                <c:pt idx="29">
                  <c:v>20.3</c:v>
                </c:pt>
              </c:numCache>
            </c:numRef>
          </c:val>
          <c:smooth val="0"/>
          <c:extLst>
            <c:ext xmlns:c16="http://schemas.microsoft.com/office/drawing/2014/chart" uri="{C3380CC4-5D6E-409C-BE32-E72D297353CC}">
              <c16:uniqueId val="{00000000-01E6-4A27-85FA-40B14BB01E5B}"/>
            </c:ext>
          </c:extLst>
        </c:ser>
        <c:dLbls>
          <c:showLegendKey val="0"/>
          <c:showVal val="0"/>
          <c:showCatName val="0"/>
          <c:showSerName val="0"/>
          <c:showPercent val="0"/>
          <c:showBubbleSize val="0"/>
        </c:dLbls>
        <c:marker val="1"/>
        <c:smooth val="0"/>
        <c:axId val="754195976"/>
        <c:axId val="754194664"/>
      </c:lineChart>
      <c:dateAx>
        <c:axId val="754195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Week commencing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4194664"/>
        <c:crosses val="autoZero"/>
        <c:auto val="1"/>
        <c:lblOffset val="100"/>
        <c:baseTimeUnit val="days"/>
      </c:dateAx>
      <c:valAx>
        <c:axId val="754194664"/>
        <c:scaling>
          <c:orientation val="minMax"/>
          <c:min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Minimum demand (GW)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4195976"/>
        <c:crosses val="autoZero"/>
        <c:crossBetween val="between"/>
      </c:valAx>
      <c:spPr>
        <a:noFill/>
        <a:ln>
          <a:noFill/>
        </a:ln>
        <a:effectLst/>
      </c:spPr>
    </c:plotArea>
    <c:legend>
      <c:legendPos val="b"/>
      <c:legendEntry>
        <c:idx val="0"/>
        <c:delete val="1"/>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effectLst/>
              </a:rPr>
              <a:t>ESO % change in demand relative to pre-COVID expectation March 2020 to March 2021.</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'Figure 5'!$A$4:$A$381</c:f>
              <c:numCache>
                <c:formatCode>m/d/yyyy</c:formatCode>
                <c:ptCount val="378"/>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pt idx="70">
                  <c:v>43976</c:v>
                </c:pt>
                <c:pt idx="71">
                  <c:v>43977</c:v>
                </c:pt>
                <c:pt idx="72">
                  <c:v>43978</c:v>
                </c:pt>
                <c:pt idx="73">
                  <c:v>43979</c:v>
                </c:pt>
                <c:pt idx="74">
                  <c:v>43980</c:v>
                </c:pt>
                <c:pt idx="75">
                  <c:v>43981</c:v>
                </c:pt>
                <c:pt idx="76">
                  <c:v>43982</c:v>
                </c:pt>
                <c:pt idx="77">
                  <c:v>43983</c:v>
                </c:pt>
                <c:pt idx="78">
                  <c:v>43984</c:v>
                </c:pt>
                <c:pt idx="79">
                  <c:v>43985</c:v>
                </c:pt>
                <c:pt idx="80">
                  <c:v>43986</c:v>
                </c:pt>
                <c:pt idx="81">
                  <c:v>43987</c:v>
                </c:pt>
                <c:pt idx="82">
                  <c:v>43988</c:v>
                </c:pt>
                <c:pt idx="83">
                  <c:v>43989</c:v>
                </c:pt>
                <c:pt idx="84">
                  <c:v>43990</c:v>
                </c:pt>
                <c:pt idx="85">
                  <c:v>43991</c:v>
                </c:pt>
                <c:pt idx="86">
                  <c:v>43992</c:v>
                </c:pt>
                <c:pt idx="87">
                  <c:v>43993</c:v>
                </c:pt>
                <c:pt idx="88">
                  <c:v>43994</c:v>
                </c:pt>
                <c:pt idx="89">
                  <c:v>43995</c:v>
                </c:pt>
                <c:pt idx="90">
                  <c:v>43996</c:v>
                </c:pt>
                <c:pt idx="91">
                  <c:v>43997</c:v>
                </c:pt>
                <c:pt idx="92">
                  <c:v>43998</c:v>
                </c:pt>
                <c:pt idx="93">
                  <c:v>43999</c:v>
                </c:pt>
                <c:pt idx="94">
                  <c:v>44000</c:v>
                </c:pt>
                <c:pt idx="95">
                  <c:v>44001</c:v>
                </c:pt>
                <c:pt idx="96">
                  <c:v>44002</c:v>
                </c:pt>
                <c:pt idx="97">
                  <c:v>44003</c:v>
                </c:pt>
                <c:pt idx="98">
                  <c:v>44004</c:v>
                </c:pt>
                <c:pt idx="99">
                  <c:v>44005</c:v>
                </c:pt>
                <c:pt idx="100">
                  <c:v>44006</c:v>
                </c:pt>
                <c:pt idx="101">
                  <c:v>44007</c:v>
                </c:pt>
                <c:pt idx="102">
                  <c:v>44008</c:v>
                </c:pt>
                <c:pt idx="103">
                  <c:v>44009</c:v>
                </c:pt>
                <c:pt idx="104">
                  <c:v>44010</c:v>
                </c:pt>
                <c:pt idx="105">
                  <c:v>44011</c:v>
                </c:pt>
                <c:pt idx="106">
                  <c:v>44012</c:v>
                </c:pt>
                <c:pt idx="107">
                  <c:v>44013</c:v>
                </c:pt>
                <c:pt idx="108">
                  <c:v>44014</c:v>
                </c:pt>
                <c:pt idx="109">
                  <c:v>44015</c:v>
                </c:pt>
                <c:pt idx="110">
                  <c:v>44016</c:v>
                </c:pt>
                <c:pt idx="111">
                  <c:v>44017</c:v>
                </c:pt>
                <c:pt idx="112">
                  <c:v>44018</c:v>
                </c:pt>
                <c:pt idx="113">
                  <c:v>44019</c:v>
                </c:pt>
                <c:pt idx="114">
                  <c:v>44020</c:v>
                </c:pt>
                <c:pt idx="115">
                  <c:v>44021</c:v>
                </c:pt>
                <c:pt idx="116">
                  <c:v>44022</c:v>
                </c:pt>
                <c:pt idx="117">
                  <c:v>44023</c:v>
                </c:pt>
                <c:pt idx="118">
                  <c:v>44024</c:v>
                </c:pt>
                <c:pt idx="119">
                  <c:v>44025</c:v>
                </c:pt>
                <c:pt idx="120">
                  <c:v>44026</c:v>
                </c:pt>
                <c:pt idx="121">
                  <c:v>44027</c:v>
                </c:pt>
                <c:pt idx="122">
                  <c:v>44028</c:v>
                </c:pt>
                <c:pt idx="123">
                  <c:v>44029</c:v>
                </c:pt>
                <c:pt idx="124">
                  <c:v>44030</c:v>
                </c:pt>
                <c:pt idx="125">
                  <c:v>44031</c:v>
                </c:pt>
                <c:pt idx="126">
                  <c:v>44032</c:v>
                </c:pt>
                <c:pt idx="127">
                  <c:v>44033</c:v>
                </c:pt>
                <c:pt idx="128">
                  <c:v>44034</c:v>
                </c:pt>
                <c:pt idx="129">
                  <c:v>44035</c:v>
                </c:pt>
                <c:pt idx="130">
                  <c:v>44036</c:v>
                </c:pt>
                <c:pt idx="131">
                  <c:v>44037</c:v>
                </c:pt>
                <c:pt idx="132">
                  <c:v>44038</c:v>
                </c:pt>
                <c:pt idx="133">
                  <c:v>44039</c:v>
                </c:pt>
                <c:pt idx="134">
                  <c:v>44040</c:v>
                </c:pt>
                <c:pt idx="135">
                  <c:v>44041</c:v>
                </c:pt>
                <c:pt idx="136">
                  <c:v>44042</c:v>
                </c:pt>
                <c:pt idx="137">
                  <c:v>44043</c:v>
                </c:pt>
                <c:pt idx="138">
                  <c:v>44044</c:v>
                </c:pt>
                <c:pt idx="139">
                  <c:v>44045</c:v>
                </c:pt>
                <c:pt idx="140">
                  <c:v>44046</c:v>
                </c:pt>
                <c:pt idx="141">
                  <c:v>44047</c:v>
                </c:pt>
                <c:pt idx="142">
                  <c:v>44048</c:v>
                </c:pt>
                <c:pt idx="143">
                  <c:v>44049</c:v>
                </c:pt>
                <c:pt idx="144">
                  <c:v>44050</c:v>
                </c:pt>
                <c:pt idx="145">
                  <c:v>44051</c:v>
                </c:pt>
                <c:pt idx="146">
                  <c:v>44052</c:v>
                </c:pt>
                <c:pt idx="147">
                  <c:v>44053</c:v>
                </c:pt>
                <c:pt idx="148">
                  <c:v>44054</c:v>
                </c:pt>
                <c:pt idx="149">
                  <c:v>44055</c:v>
                </c:pt>
                <c:pt idx="150">
                  <c:v>44056</c:v>
                </c:pt>
                <c:pt idx="151">
                  <c:v>44057</c:v>
                </c:pt>
                <c:pt idx="152">
                  <c:v>44058</c:v>
                </c:pt>
                <c:pt idx="153">
                  <c:v>44059</c:v>
                </c:pt>
                <c:pt idx="154">
                  <c:v>44060</c:v>
                </c:pt>
                <c:pt idx="155">
                  <c:v>44061</c:v>
                </c:pt>
                <c:pt idx="156">
                  <c:v>44062</c:v>
                </c:pt>
                <c:pt idx="157">
                  <c:v>44063</c:v>
                </c:pt>
                <c:pt idx="158">
                  <c:v>44064</c:v>
                </c:pt>
                <c:pt idx="159">
                  <c:v>44065</c:v>
                </c:pt>
                <c:pt idx="160">
                  <c:v>44066</c:v>
                </c:pt>
                <c:pt idx="161">
                  <c:v>44067</c:v>
                </c:pt>
                <c:pt idx="162">
                  <c:v>44068</c:v>
                </c:pt>
                <c:pt idx="163">
                  <c:v>44069</c:v>
                </c:pt>
                <c:pt idx="164">
                  <c:v>44070</c:v>
                </c:pt>
                <c:pt idx="165">
                  <c:v>44071</c:v>
                </c:pt>
                <c:pt idx="166">
                  <c:v>44072</c:v>
                </c:pt>
                <c:pt idx="167">
                  <c:v>44073</c:v>
                </c:pt>
                <c:pt idx="168">
                  <c:v>44074</c:v>
                </c:pt>
                <c:pt idx="169">
                  <c:v>44075</c:v>
                </c:pt>
                <c:pt idx="170">
                  <c:v>44076</c:v>
                </c:pt>
                <c:pt idx="171">
                  <c:v>44077</c:v>
                </c:pt>
                <c:pt idx="172">
                  <c:v>44078</c:v>
                </c:pt>
                <c:pt idx="173">
                  <c:v>44079</c:v>
                </c:pt>
                <c:pt idx="174">
                  <c:v>44080</c:v>
                </c:pt>
                <c:pt idx="175">
                  <c:v>44081</c:v>
                </c:pt>
                <c:pt idx="176">
                  <c:v>44082</c:v>
                </c:pt>
                <c:pt idx="177">
                  <c:v>44083</c:v>
                </c:pt>
                <c:pt idx="178">
                  <c:v>44084</c:v>
                </c:pt>
                <c:pt idx="179">
                  <c:v>44085</c:v>
                </c:pt>
                <c:pt idx="180">
                  <c:v>44086</c:v>
                </c:pt>
                <c:pt idx="181">
                  <c:v>44087</c:v>
                </c:pt>
                <c:pt idx="182">
                  <c:v>44088</c:v>
                </c:pt>
                <c:pt idx="183">
                  <c:v>44089</c:v>
                </c:pt>
                <c:pt idx="184">
                  <c:v>44090</c:v>
                </c:pt>
                <c:pt idx="185">
                  <c:v>44091</c:v>
                </c:pt>
                <c:pt idx="186">
                  <c:v>44092</c:v>
                </c:pt>
                <c:pt idx="187">
                  <c:v>44093</c:v>
                </c:pt>
                <c:pt idx="188">
                  <c:v>44094</c:v>
                </c:pt>
                <c:pt idx="189">
                  <c:v>44095</c:v>
                </c:pt>
                <c:pt idx="190">
                  <c:v>44096</c:v>
                </c:pt>
                <c:pt idx="191">
                  <c:v>44097</c:v>
                </c:pt>
                <c:pt idx="192">
                  <c:v>44098</c:v>
                </c:pt>
                <c:pt idx="193">
                  <c:v>44099</c:v>
                </c:pt>
                <c:pt idx="194">
                  <c:v>44100</c:v>
                </c:pt>
                <c:pt idx="195">
                  <c:v>44101</c:v>
                </c:pt>
                <c:pt idx="196">
                  <c:v>44102</c:v>
                </c:pt>
                <c:pt idx="197">
                  <c:v>44103</c:v>
                </c:pt>
                <c:pt idx="198">
                  <c:v>44104</c:v>
                </c:pt>
                <c:pt idx="199">
                  <c:v>44105</c:v>
                </c:pt>
                <c:pt idx="200">
                  <c:v>44106</c:v>
                </c:pt>
                <c:pt idx="201">
                  <c:v>44107</c:v>
                </c:pt>
                <c:pt idx="202">
                  <c:v>44108</c:v>
                </c:pt>
                <c:pt idx="203">
                  <c:v>44109</c:v>
                </c:pt>
                <c:pt idx="204">
                  <c:v>44110</c:v>
                </c:pt>
                <c:pt idx="205">
                  <c:v>44111</c:v>
                </c:pt>
                <c:pt idx="206">
                  <c:v>44112</c:v>
                </c:pt>
                <c:pt idx="207">
                  <c:v>44113</c:v>
                </c:pt>
                <c:pt idx="208">
                  <c:v>44114</c:v>
                </c:pt>
                <c:pt idx="209">
                  <c:v>44115</c:v>
                </c:pt>
                <c:pt idx="210">
                  <c:v>44116</c:v>
                </c:pt>
                <c:pt idx="211">
                  <c:v>44117</c:v>
                </c:pt>
                <c:pt idx="212">
                  <c:v>44118</c:v>
                </c:pt>
                <c:pt idx="213">
                  <c:v>44119</c:v>
                </c:pt>
                <c:pt idx="214">
                  <c:v>44120</c:v>
                </c:pt>
                <c:pt idx="215">
                  <c:v>44121</c:v>
                </c:pt>
                <c:pt idx="216">
                  <c:v>44122</c:v>
                </c:pt>
                <c:pt idx="217">
                  <c:v>44123</c:v>
                </c:pt>
                <c:pt idx="218">
                  <c:v>44124</c:v>
                </c:pt>
                <c:pt idx="219">
                  <c:v>44125</c:v>
                </c:pt>
                <c:pt idx="220">
                  <c:v>44126</c:v>
                </c:pt>
                <c:pt idx="221">
                  <c:v>44127</c:v>
                </c:pt>
                <c:pt idx="222">
                  <c:v>44128</c:v>
                </c:pt>
                <c:pt idx="223">
                  <c:v>44129</c:v>
                </c:pt>
                <c:pt idx="224">
                  <c:v>44130</c:v>
                </c:pt>
                <c:pt idx="225">
                  <c:v>44131</c:v>
                </c:pt>
                <c:pt idx="226">
                  <c:v>44132</c:v>
                </c:pt>
                <c:pt idx="227">
                  <c:v>44133</c:v>
                </c:pt>
                <c:pt idx="228">
                  <c:v>44134</c:v>
                </c:pt>
                <c:pt idx="229">
                  <c:v>44135</c:v>
                </c:pt>
                <c:pt idx="230">
                  <c:v>44136</c:v>
                </c:pt>
                <c:pt idx="231">
                  <c:v>44137</c:v>
                </c:pt>
                <c:pt idx="232">
                  <c:v>44138</c:v>
                </c:pt>
                <c:pt idx="233">
                  <c:v>44139</c:v>
                </c:pt>
                <c:pt idx="234">
                  <c:v>44140</c:v>
                </c:pt>
                <c:pt idx="235">
                  <c:v>44141</c:v>
                </c:pt>
                <c:pt idx="236">
                  <c:v>44142</c:v>
                </c:pt>
                <c:pt idx="237">
                  <c:v>44143</c:v>
                </c:pt>
                <c:pt idx="238">
                  <c:v>44144</c:v>
                </c:pt>
                <c:pt idx="239">
                  <c:v>44145</c:v>
                </c:pt>
                <c:pt idx="240">
                  <c:v>44146</c:v>
                </c:pt>
                <c:pt idx="241">
                  <c:v>44147</c:v>
                </c:pt>
                <c:pt idx="242">
                  <c:v>44148</c:v>
                </c:pt>
                <c:pt idx="243">
                  <c:v>44149</c:v>
                </c:pt>
                <c:pt idx="244">
                  <c:v>44150</c:v>
                </c:pt>
                <c:pt idx="245">
                  <c:v>44151</c:v>
                </c:pt>
                <c:pt idx="246">
                  <c:v>44152</c:v>
                </c:pt>
                <c:pt idx="247">
                  <c:v>44153</c:v>
                </c:pt>
                <c:pt idx="248">
                  <c:v>44154</c:v>
                </c:pt>
                <c:pt idx="249">
                  <c:v>44155</c:v>
                </c:pt>
                <c:pt idx="250">
                  <c:v>44156</c:v>
                </c:pt>
                <c:pt idx="251">
                  <c:v>44157</c:v>
                </c:pt>
                <c:pt idx="252">
                  <c:v>44158</c:v>
                </c:pt>
                <c:pt idx="253">
                  <c:v>44159</c:v>
                </c:pt>
                <c:pt idx="254">
                  <c:v>44160</c:v>
                </c:pt>
                <c:pt idx="255">
                  <c:v>44161</c:v>
                </c:pt>
                <c:pt idx="256">
                  <c:v>44162</c:v>
                </c:pt>
                <c:pt idx="257">
                  <c:v>44163</c:v>
                </c:pt>
                <c:pt idx="258">
                  <c:v>44164</c:v>
                </c:pt>
                <c:pt idx="259">
                  <c:v>44165</c:v>
                </c:pt>
                <c:pt idx="260">
                  <c:v>44166</c:v>
                </c:pt>
                <c:pt idx="261">
                  <c:v>44167</c:v>
                </c:pt>
                <c:pt idx="262">
                  <c:v>44168</c:v>
                </c:pt>
                <c:pt idx="263">
                  <c:v>44169</c:v>
                </c:pt>
                <c:pt idx="264">
                  <c:v>44170</c:v>
                </c:pt>
                <c:pt idx="265">
                  <c:v>44171</c:v>
                </c:pt>
                <c:pt idx="266">
                  <c:v>44172</c:v>
                </c:pt>
                <c:pt idx="267">
                  <c:v>44173</c:v>
                </c:pt>
                <c:pt idx="268">
                  <c:v>44174</c:v>
                </c:pt>
                <c:pt idx="269">
                  <c:v>44175</c:v>
                </c:pt>
                <c:pt idx="270">
                  <c:v>44176</c:v>
                </c:pt>
                <c:pt idx="271">
                  <c:v>44177</c:v>
                </c:pt>
                <c:pt idx="272">
                  <c:v>44178</c:v>
                </c:pt>
                <c:pt idx="273">
                  <c:v>44179</c:v>
                </c:pt>
                <c:pt idx="274">
                  <c:v>44180</c:v>
                </c:pt>
                <c:pt idx="275">
                  <c:v>44181</c:v>
                </c:pt>
                <c:pt idx="276">
                  <c:v>44182</c:v>
                </c:pt>
                <c:pt idx="277">
                  <c:v>44183</c:v>
                </c:pt>
                <c:pt idx="278">
                  <c:v>44184</c:v>
                </c:pt>
                <c:pt idx="279">
                  <c:v>44185</c:v>
                </c:pt>
                <c:pt idx="280">
                  <c:v>44186</c:v>
                </c:pt>
                <c:pt idx="281">
                  <c:v>44187</c:v>
                </c:pt>
                <c:pt idx="282">
                  <c:v>44188</c:v>
                </c:pt>
                <c:pt idx="283">
                  <c:v>44189</c:v>
                </c:pt>
                <c:pt idx="284">
                  <c:v>44190</c:v>
                </c:pt>
                <c:pt idx="285">
                  <c:v>44191</c:v>
                </c:pt>
                <c:pt idx="286">
                  <c:v>44192</c:v>
                </c:pt>
                <c:pt idx="287">
                  <c:v>44193</c:v>
                </c:pt>
                <c:pt idx="288">
                  <c:v>44194</c:v>
                </c:pt>
                <c:pt idx="289">
                  <c:v>44195</c:v>
                </c:pt>
                <c:pt idx="290">
                  <c:v>44196</c:v>
                </c:pt>
                <c:pt idx="291">
                  <c:v>44197</c:v>
                </c:pt>
                <c:pt idx="292">
                  <c:v>44198</c:v>
                </c:pt>
                <c:pt idx="293">
                  <c:v>44199</c:v>
                </c:pt>
                <c:pt idx="294">
                  <c:v>44200</c:v>
                </c:pt>
                <c:pt idx="295">
                  <c:v>44201</c:v>
                </c:pt>
                <c:pt idx="296">
                  <c:v>44202</c:v>
                </c:pt>
                <c:pt idx="297">
                  <c:v>44203</c:v>
                </c:pt>
                <c:pt idx="298">
                  <c:v>44204</c:v>
                </c:pt>
                <c:pt idx="299">
                  <c:v>44205</c:v>
                </c:pt>
                <c:pt idx="300">
                  <c:v>44206</c:v>
                </c:pt>
                <c:pt idx="301">
                  <c:v>44207</c:v>
                </c:pt>
                <c:pt idx="302">
                  <c:v>44208</c:v>
                </c:pt>
                <c:pt idx="303">
                  <c:v>44209</c:v>
                </c:pt>
                <c:pt idx="304">
                  <c:v>44210</c:v>
                </c:pt>
                <c:pt idx="305">
                  <c:v>44211</c:v>
                </c:pt>
                <c:pt idx="306">
                  <c:v>44212</c:v>
                </c:pt>
                <c:pt idx="307">
                  <c:v>44213</c:v>
                </c:pt>
                <c:pt idx="308">
                  <c:v>44214</c:v>
                </c:pt>
                <c:pt idx="309">
                  <c:v>44215</c:v>
                </c:pt>
                <c:pt idx="310">
                  <c:v>44216</c:v>
                </c:pt>
                <c:pt idx="311">
                  <c:v>44217</c:v>
                </c:pt>
                <c:pt idx="312">
                  <c:v>44218</c:v>
                </c:pt>
                <c:pt idx="313">
                  <c:v>44219</c:v>
                </c:pt>
                <c:pt idx="314">
                  <c:v>44220</c:v>
                </c:pt>
                <c:pt idx="315">
                  <c:v>44221</c:v>
                </c:pt>
                <c:pt idx="316">
                  <c:v>44222</c:v>
                </c:pt>
                <c:pt idx="317">
                  <c:v>44223</c:v>
                </c:pt>
                <c:pt idx="318">
                  <c:v>44224</c:v>
                </c:pt>
                <c:pt idx="319">
                  <c:v>44225</c:v>
                </c:pt>
                <c:pt idx="320">
                  <c:v>44226</c:v>
                </c:pt>
                <c:pt idx="321">
                  <c:v>44227</c:v>
                </c:pt>
                <c:pt idx="322">
                  <c:v>44228</c:v>
                </c:pt>
                <c:pt idx="323">
                  <c:v>44229</c:v>
                </c:pt>
                <c:pt idx="324">
                  <c:v>44230</c:v>
                </c:pt>
                <c:pt idx="325">
                  <c:v>44231</c:v>
                </c:pt>
                <c:pt idx="326">
                  <c:v>44232</c:v>
                </c:pt>
                <c:pt idx="327">
                  <c:v>44233</c:v>
                </c:pt>
                <c:pt idx="328">
                  <c:v>44234</c:v>
                </c:pt>
                <c:pt idx="329">
                  <c:v>44235</c:v>
                </c:pt>
                <c:pt idx="330">
                  <c:v>44236</c:v>
                </c:pt>
                <c:pt idx="331">
                  <c:v>44237</c:v>
                </c:pt>
                <c:pt idx="332">
                  <c:v>44238</c:v>
                </c:pt>
                <c:pt idx="333">
                  <c:v>44239</c:v>
                </c:pt>
                <c:pt idx="334">
                  <c:v>44240</c:v>
                </c:pt>
                <c:pt idx="335">
                  <c:v>44241</c:v>
                </c:pt>
                <c:pt idx="336">
                  <c:v>44242</c:v>
                </c:pt>
                <c:pt idx="337">
                  <c:v>44243</c:v>
                </c:pt>
                <c:pt idx="338">
                  <c:v>44244</c:v>
                </c:pt>
                <c:pt idx="339">
                  <c:v>44245</c:v>
                </c:pt>
                <c:pt idx="340">
                  <c:v>44246</c:v>
                </c:pt>
                <c:pt idx="341">
                  <c:v>44247</c:v>
                </c:pt>
                <c:pt idx="342">
                  <c:v>44248</c:v>
                </c:pt>
                <c:pt idx="343">
                  <c:v>44249</c:v>
                </c:pt>
                <c:pt idx="344">
                  <c:v>44250</c:v>
                </c:pt>
                <c:pt idx="345">
                  <c:v>44251</c:v>
                </c:pt>
                <c:pt idx="346">
                  <c:v>44252</c:v>
                </c:pt>
                <c:pt idx="347">
                  <c:v>44253</c:v>
                </c:pt>
                <c:pt idx="348">
                  <c:v>44254</c:v>
                </c:pt>
                <c:pt idx="349">
                  <c:v>44255</c:v>
                </c:pt>
                <c:pt idx="350">
                  <c:v>44256</c:v>
                </c:pt>
                <c:pt idx="351">
                  <c:v>44257</c:v>
                </c:pt>
                <c:pt idx="352">
                  <c:v>44258</c:v>
                </c:pt>
                <c:pt idx="353">
                  <c:v>44259</c:v>
                </c:pt>
                <c:pt idx="354">
                  <c:v>44260</c:v>
                </c:pt>
                <c:pt idx="355">
                  <c:v>44261</c:v>
                </c:pt>
                <c:pt idx="356">
                  <c:v>44262</c:v>
                </c:pt>
                <c:pt idx="357">
                  <c:v>44263</c:v>
                </c:pt>
                <c:pt idx="358">
                  <c:v>44264</c:v>
                </c:pt>
                <c:pt idx="359">
                  <c:v>44265</c:v>
                </c:pt>
                <c:pt idx="360">
                  <c:v>44266</c:v>
                </c:pt>
                <c:pt idx="361">
                  <c:v>44267</c:v>
                </c:pt>
                <c:pt idx="362">
                  <c:v>44268</c:v>
                </c:pt>
                <c:pt idx="363">
                  <c:v>44269</c:v>
                </c:pt>
                <c:pt idx="364">
                  <c:v>44270</c:v>
                </c:pt>
                <c:pt idx="365">
                  <c:v>44271</c:v>
                </c:pt>
                <c:pt idx="366">
                  <c:v>44272</c:v>
                </c:pt>
                <c:pt idx="367">
                  <c:v>44273</c:v>
                </c:pt>
                <c:pt idx="368">
                  <c:v>44274</c:v>
                </c:pt>
                <c:pt idx="369">
                  <c:v>44275</c:v>
                </c:pt>
                <c:pt idx="370">
                  <c:v>44276</c:v>
                </c:pt>
                <c:pt idx="371">
                  <c:v>44277</c:v>
                </c:pt>
                <c:pt idx="372">
                  <c:v>44278</c:v>
                </c:pt>
                <c:pt idx="373">
                  <c:v>44279</c:v>
                </c:pt>
                <c:pt idx="374">
                  <c:v>44280</c:v>
                </c:pt>
                <c:pt idx="375">
                  <c:v>44281</c:v>
                </c:pt>
                <c:pt idx="376">
                  <c:v>44282</c:v>
                </c:pt>
                <c:pt idx="377">
                  <c:v>44283</c:v>
                </c:pt>
              </c:numCache>
            </c:numRef>
          </c:cat>
          <c:val>
            <c:numRef>
              <c:f>'Figure 5'!$C$4:$C$381</c:f>
              <c:numCache>
                <c:formatCode>0.00</c:formatCode>
                <c:ptCount val="378"/>
                <c:pt idx="0">
                  <c:v>-0.84241957837260295</c:v>
                </c:pt>
                <c:pt idx="1">
                  <c:v>-1.7797005607940299</c:v>
                </c:pt>
                <c:pt idx="2">
                  <c:v>-1.0061383096050001</c:v>
                </c:pt>
                <c:pt idx="3">
                  <c:v>-2.1159266054724899</c:v>
                </c:pt>
                <c:pt idx="4">
                  <c:v>-3.7693565435070302</c:v>
                </c:pt>
                <c:pt idx="5">
                  <c:v>-4.5058835625412703</c:v>
                </c:pt>
                <c:pt idx="6">
                  <c:v>-3.7898018641863298</c:v>
                </c:pt>
                <c:pt idx="7">
                  <c:v>-4.4812555812982104</c:v>
                </c:pt>
                <c:pt idx="8">
                  <c:v>-7.8735333621346397</c:v>
                </c:pt>
                <c:pt idx="9">
                  <c:v>-10.584593552877401</c:v>
                </c:pt>
                <c:pt idx="10">
                  <c:v>-12.104835605346601</c:v>
                </c:pt>
                <c:pt idx="11">
                  <c:v>-13.287065348355499</c:v>
                </c:pt>
                <c:pt idx="12">
                  <c:v>-11.388396072852199</c:v>
                </c:pt>
                <c:pt idx="13">
                  <c:v>-7.6557339565834104</c:v>
                </c:pt>
                <c:pt idx="14">
                  <c:v>-12.131175701834101</c:v>
                </c:pt>
                <c:pt idx="15">
                  <c:v>-11.5814440493257</c:v>
                </c:pt>
                <c:pt idx="16">
                  <c:v>-12.9700152199391</c:v>
                </c:pt>
                <c:pt idx="17">
                  <c:v>-13.3743502568609</c:v>
                </c:pt>
                <c:pt idx="18">
                  <c:v>-13.4404590292484</c:v>
                </c:pt>
                <c:pt idx="19">
                  <c:v>-10.093049229752699</c:v>
                </c:pt>
                <c:pt idx="20">
                  <c:v>-6.6670487451493896</c:v>
                </c:pt>
                <c:pt idx="21">
                  <c:v>-12.3833734274476</c:v>
                </c:pt>
                <c:pt idx="22">
                  <c:v>-12.9839215278366</c:v>
                </c:pt>
                <c:pt idx="23">
                  <c:v>-15.1639645088819</c:v>
                </c:pt>
                <c:pt idx="24">
                  <c:v>-16.109192228311301</c:v>
                </c:pt>
                <c:pt idx="25">
                  <c:v>-17.611000792465699</c:v>
                </c:pt>
                <c:pt idx="26">
                  <c:v>-13.568764753577099</c:v>
                </c:pt>
                <c:pt idx="27">
                  <c:v>-11.035775781335101</c:v>
                </c:pt>
                <c:pt idx="28">
                  <c:v>-19.396407776606299</c:v>
                </c:pt>
                <c:pt idx="29">
                  <c:v>-16.7379639305769</c:v>
                </c:pt>
                <c:pt idx="30">
                  <c:v>-17.6089075779187</c:v>
                </c:pt>
                <c:pt idx="31">
                  <c:v>-17.713145799679999</c:v>
                </c:pt>
                <c:pt idx="32">
                  <c:v>-15.0266303229297</c:v>
                </c:pt>
                <c:pt idx="33">
                  <c:v>-11.980854817434601</c:v>
                </c:pt>
                <c:pt idx="34">
                  <c:v>-10.1302203174565</c:v>
                </c:pt>
                <c:pt idx="35">
                  <c:v>-13.7775242071679</c:v>
                </c:pt>
                <c:pt idx="36">
                  <c:v>-14.1650720808827</c:v>
                </c:pt>
                <c:pt idx="37">
                  <c:v>-15.2521809633662</c:v>
                </c:pt>
                <c:pt idx="38">
                  <c:v>-16.327295918126001</c:v>
                </c:pt>
                <c:pt idx="39">
                  <c:v>-15.918022724843</c:v>
                </c:pt>
                <c:pt idx="40">
                  <c:v>-12.9585472262278</c:v>
                </c:pt>
                <c:pt idx="41">
                  <c:v>-10.3201624272593</c:v>
                </c:pt>
                <c:pt idx="42">
                  <c:v>-14.6558351183309</c:v>
                </c:pt>
                <c:pt idx="43">
                  <c:v>-13.631675140638199</c:v>
                </c:pt>
                <c:pt idx="44">
                  <c:v>-13.1137075224855</c:v>
                </c:pt>
                <c:pt idx="45">
                  <c:v>-13.4361589609915</c:v>
                </c:pt>
                <c:pt idx="46">
                  <c:v>-13.5921840739871</c:v>
                </c:pt>
                <c:pt idx="47">
                  <c:v>-11.1162461046315</c:v>
                </c:pt>
                <c:pt idx="48">
                  <c:v>-11.549053744236399</c:v>
                </c:pt>
                <c:pt idx="49">
                  <c:v>-14.018620429035799</c:v>
                </c:pt>
                <c:pt idx="50">
                  <c:v>-12.977642403365801</c:v>
                </c:pt>
                <c:pt idx="51">
                  <c:v>-14.7541472008797</c:v>
                </c:pt>
                <c:pt idx="52">
                  <c:v>-15.7699174444055</c:v>
                </c:pt>
                <c:pt idx="53">
                  <c:v>-19.410918124503102</c:v>
                </c:pt>
                <c:pt idx="54">
                  <c:v>-14.4356087050688</c:v>
                </c:pt>
                <c:pt idx="55">
                  <c:v>-7.1194885717587502</c:v>
                </c:pt>
                <c:pt idx="56">
                  <c:v>-10.2443282696476</c:v>
                </c:pt>
                <c:pt idx="57">
                  <c:v>-12.929629993141701</c:v>
                </c:pt>
                <c:pt idx="58">
                  <c:v>-13.3660041682448</c:v>
                </c:pt>
                <c:pt idx="59">
                  <c:v>-13.431252643057601</c:v>
                </c:pt>
                <c:pt idx="60">
                  <c:v>-13.0756085105322</c:v>
                </c:pt>
                <c:pt idx="61">
                  <c:v>-10.730302543765999</c:v>
                </c:pt>
                <c:pt idx="62">
                  <c:v>-9.4438987908355898</c:v>
                </c:pt>
                <c:pt idx="63">
                  <c:v>-11.290860164152701</c:v>
                </c:pt>
                <c:pt idx="64">
                  <c:v>-12.126800420670399</c:v>
                </c:pt>
                <c:pt idx="65">
                  <c:v>-12.566421168160501</c:v>
                </c:pt>
                <c:pt idx="66">
                  <c:v>-13.412528110290401</c:v>
                </c:pt>
                <c:pt idx="67">
                  <c:v>-10.2587600416923</c:v>
                </c:pt>
                <c:pt idx="68">
                  <c:v>-4.8005687794157499</c:v>
                </c:pt>
                <c:pt idx="69">
                  <c:v>-6.8512521976047598</c:v>
                </c:pt>
                <c:pt idx="70">
                  <c:v>-17.621198527220098</c:v>
                </c:pt>
                <c:pt idx="71">
                  <c:v>-13.728418655093099</c:v>
                </c:pt>
                <c:pt idx="72">
                  <c:v>-14.2686399908669</c:v>
                </c:pt>
                <c:pt idx="73">
                  <c:v>-13.820677129264499</c:v>
                </c:pt>
                <c:pt idx="74">
                  <c:v>-14.032842035221201</c:v>
                </c:pt>
                <c:pt idx="75">
                  <c:v>-10.969379756517</c:v>
                </c:pt>
                <c:pt idx="76">
                  <c:v>-10.6953817188302</c:v>
                </c:pt>
                <c:pt idx="77">
                  <c:v>-10.5483943022411</c:v>
                </c:pt>
                <c:pt idx="78">
                  <c:v>-12.386161381337301</c:v>
                </c:pt>
                <c:pt idx="79">
                  <c:v>-10.869915353357801</c:v>
                </c:pt>
                <c:pt idx="80">
                  <c:v>-10.0115005195847</c:v>
                </c:pt>
                <c:pt idx="81">
                  <c:v>-7.6908077821045504</c:v>
                </c:pt>
                <c:pt idx="82">
                  <c:v>-6.8049807557886703</c:v>
                </c:pt>
                <c:pt idx="83">
                  <c:v>-6.3942412813621603</c:v>
                </c:pt>
                <c:pt idx="84">
                  <c:v>-10.4581526441214</c:v>
                </c:pt>
                <c:pt idx="85">
                  <c:v>-9.7098845461665402</c:v>
                </c:pt>
                <c:pt idx="86">
                  <c:v>-9.4450005077801595</c:v>
                </c:pt>
                <c:pt idx="87">
                  <c:v>-8.4374237877842297</c:v>
                </c:pt>
                <c:pt idx="88">
                  <c:v>-8.2681752926771797</c:v>
                </c:pt>
                <c:pt idx="89">
                  <c:v>-7.2340616405012996</c:v>
                </c:pt>
                <c:pt idx="90">
                  <c:v>-7.4574379160985096</c:v>
                </c:pt>
                <c:pt idx="91">
                  <c:v>-9.9863307348674208</c:v>
                </c:pt>
                <c:pt idx="92">
                  <c:v>-9.9950956071775998</c:v>
                </c:pt>
                <c:pt idx="93">
                  <c:v>-10.200621125722799</c:v>
                </c:pt>
                <c:pt idx="94">
                  <c:v>-9.4513133728362497</c:v>
                </c:pt>
                <c:pt idx="95">
                  <c:v>-8.7919458603624197</c:v>
                </c:pt>
                <c:pt idx="96">
                  <c:v>-8.1418575851174495</c:v>
                </c:pt>
                <c:pt idx="97">
                  <c:v>-4.5738250792963804</c:v>
                </c:pt>
                <c:pt idx="98">
                  <c:v>-7.9939291175411196</c:v>
                </c:pt>
                <c:pt idx="99">
                  <c:v>-8.7914659455852409</c:v>
                </c:pt>
                <c:pt idx="100">
                  <c:v>-9.9153676754191693</c:v>
                </c:pt>
                <c:pt idx="101">
                  <c:v>-10.3357280762136</c:v>
                </c:pt>
                <c:pt idx="102">
                  <c:v>-9.6683695292077196</c:v>
                </c:pt>
                <c:pt idx="103">
                  <c:v>-7.6366515031497704</c:v>
                </c:pt>
                <c:pt idx="104">
                  <c:v>-5.3216216061877599</c:v>
                </c:pt>
                <c:pt idx="105">
                  <c:v>-7.5482879258628497</c:v>
                </c:pt>
                <c:pt idx="106">
                  <c:v>-7.3519016082664699</c:v>
                </c:pt>
                <c:pt idx="107">
                  <c:v>-6.6191650154658399</c:v>
                </c:pt>
                <c:pt idx="108">
                  <c:v>-6.7218633246318102</c:v>
                </c:pt>
                <c:pt idx="109">
                  <c:v>-7.54911412397579</c:v>
                </c:pt>
                <c:pt idx="110">
                  <c:v>-5.3356891409888201</c:v>
                </c:pt>
                <c:pt idx="111">
                  <c:v>0.59623746304327296</c:v>
                </c:pt>
                <c:pt idx="112">
                  <c:v>-5.7906187621473704</c:v>
                </c:pt>
                <c:pt idx="113">
                  <c:v>-6.3305130836641403</c:v>
                </c:pt>
                <c:pt idx="114">
                  <c:v>-5.9989737075946801</c:v>
                </c:pt>
                <c:pt idx="115">
                  <c:v>-4.9678094334072496</c:v>
                </c:pt>
                <c:pt idx="116">
                  <c:v>-4.9723244786651204</c:v>
                </c:pt>
                <c:pt idx="117">
                  <c:v>-5.6578604249246096</c:v>
                </c:pt>
                <c:pt idx="118">
                  <c:v>-5.0528357268253403</c:v>
                </c:pt>
                <c:pt idx="119">
                  <c:v>-5.3976313376626397</c:v>
                </c:pt>
                <c:pt idx="120">
                  <c:v>-5.2978059985674202</c:v>
                </c:pt>
                <c:pt idx="121">
                  <c:v>-5.73583514768477</c:v>
                </c:pt>
                <c:pt idx="122">
                  <c:v>-5.1337616519090101</c:v>
                </c:pt>
                <c:pt idx="123">
                  <c:v>-3.9085298301785301</c:v>
                </c:pt>
                <c:pt idx="124">
                  <c:v>-3.8142500030380999</c:v>
                </c:pt>
                <c:pt idx="125">
                  <c:v>-4.0400650020369397</c:v>
                </c:pt>
                <c:pt idx="126">
                  <c:v>-7.0803993988421698</c:v>
                </c:pt>
                <c:pt idx="127">
                  <c:v>-8.10636309597942</c:v>
                </c:pt>
                <c:pt idx="128">
                  <c:v>-6.37562382576023</c:v>
                </c:pt>
                <c:pt idx="129">
                  <c:v>-6.6510908761676397</c:v>
                </c:pt>
                <c:pt idx="130">
                  <c:v>-6.0082148059137603</c:v>
                </c:pt>
                <c:pt idx="131">
                  <c:v>-3.8478083612465301</c:v>
                </c:pt>
                <c:pt idx="132">
                  <c:v>-3.1839725414368898</c:v>
                </c:pt>
                <c:pt idx="133">
                  <c:v>-4.1754488309073503</c:v>
                </c:pt>
                <c:pt idx="134">
                  <c:v>-7.6679683395277696</c:v>
                </c:pt>
                <c:pt idx="135">
                  <c:v>-6.9971026636231697</c:v>
                </c:pt>
                <c:pt idx="136">
                  <c:v>-5.8408884139732002</c:v>
                </c:pt>
                <c:pt idx="137">
                  <c:v>-5.4785573480032896</c:v>
                </c:pt>
                <c:pt idx="138">
                  <c:v>-4.4050497547891903</c:v>
                </c:pt>
                <c:pt idx="139">
                  <c:v>-3.5679642796951598</c:v>
                </c:pt>
                <c:pt idx="140">
                  <c:v>-6.0348466792259199</c:v>
                </c:pt>
                <c:pt idx="141">
                  <c:v>-7.1217412899518999</c:v>
                </c:pt>
                <c:pt idx="142">
                  <c:v>-5.94172148405677</c:v>
                </c:pt>
                <c:pt idx="143">
                  <c:v>-3.2653957908101598</c:v>
                </c:pt>
                <c:pt idx="144">
                  <c:v>-4.2290619211887401</c:v>
                </c:pt>
                <c:pt idx="145">
                  <c:v>-4.8684593968113896</c:v>
                </c:pt>
                <c:pt idx="146">
                  <c:v>-3.74299992527602</c:v>
                </c:pt>
                <c:pt idx="147">
                  <c:v>-4.5946404819003801</c:v>
                </c:pt>
                <c:pt idx="148">
                  <c:v>-4.5798653967750198</c:v>
                </c:pt>
                <c:pt idx="149">
                  <c:v>-6.4145702965606501</c:v>
                </c:pt>
                <c:pt idx="150">
                  <c:v>-6.5662283777664001</c:v>
                </c:pt>
                <c:pt idx="151">
                  <c:v>-5.9904640717658104</c:v>
                </c:pt>
                <c:pt idx="152">
                  <c:v>-4.0747633480707401</c:v>
                </c:pt>
                <c:pt idx="153">
                  <c:v>-2.0016315444852899</c:v>
                </c:pt>
                <c:pt idx="154">
                  <c:v>-3.6988287734092902</c:v>
                </c:pt>
                <c:pt idx="155">
                  <c:v>-3.26218535029443</c:v>
                </c:pt>
                <c:pt idx="156">
                  <c:v>-2.87921179689826</c:v>
                </c:pt>
                <c:pt idx="157">
                  <c:v>-4.0268323231876497</c:v>
                </c:pt>
                <c:pt idx="158">
                  <c:v>-4.8985312867537001</c:v>
                </c:pt>
                <c:pt idx="159">
                  <c:v>-5.0525188595644002</c:v>
                </c:pt>
                <c:pt idx="160">
                  <c:v>-2.0442472032739598</c:v>
                </c:pt>
                <c:pt idx="161">
                  <c:v>-4.5681092303736204</c:v>
                </c:pt>
                <c:pt idx="162">
                  <c:v>-2.3250872773235298</c:v>
                </c:pt>
                <c:pt idx="163">
                  <c:v>-2.9476673047037099</c:v>
                </c:pt>
                <c:pt idx="164">
                  <c:v>-4.8211119905447601</c:v>
                </c:pt>
                <c:pt idx="165">
                  <c:v>-5.1396326224350499</c:v>
                </c:pt>
                <c:pt idx="166">
                  <c:v>-3.9728398591059899</c:v>
                </c:pt>
                <c:pt idx="167">
                  <c:v>-3.7931098490096198</c:v>
                </c:pt>
                <c:pt idx="168">
                  <c:v>-12.6423182261848</c:v>
                </c:pt>
                <c:pt idx="169">
                  <c:v>-5.9696880743336296</c:v>
                </c:pt>
                <c:pt idx="170">
                  <c:v>-5.2201433465904001</c:v>
                </c:pt>
                <c:pt idx="171">
                  <c:v>-4.2882291994218402</c:v>
                </c:pt>
                <c:pt idx="172">
                  <c:v>-4.8024037329487097</c:v>
                </c:pt>
                <c:pt idx="173">
                  <c:v>-3.61507365663434</c:v>
                </c:pt>
                <c:pt idx="174">
                  <c:v>-2.7455104840844502</c:v>
                </c:pt>
                <c:pt idx="175">
                  <c:v>-4.9179791274404501</c:v>
                </c:pt>
                <c:pt idx="176">
                  <c:v>-3.38152085525642</c:v>
                </c:pt>
                <c:pt idx="177">
                  <c:v>-4.14157514460027</c:v>
                </c:pt>
                <c:pt idx="178">
                  <c:v>-5.9565886838396498</c:v>
                </c:pt>
                <c:pt idx="179">
                  <c:v>-4.8948377823685396</c:v>
                </c:pt>
                <c:pt idx="180">
                  <c:v>-3.4046363220032898</c:v>
                </c:pt>
                <c:pt idx="181">
                  <c:v>-2.8977154958142202</c:v>
                </c:pt>
                <c:pt idx="182">
                  <c:v>-4.89529387184127</c:v>
                </c:pt>
                <c:pt idx="183">
                  <c:v>-4.8923640374510802</c:v>
                </c:pt>
                <c:pt idx="184">
                  <c:v>-5.0367614812292896</c:v>
                </c:pt>
                <c:pt idx="185">
                  <c:v>-4.3364495025135001</c:v>
                </c:pt>
                <c:pt idx="186">
                  <c:v>-4.5634159143903998</c:v>
                </c:pt>
                <c:pt idx="187">
                  <c:v>-3.7919043653962698</c:v>
                </c:pt>
                <c:pt idx="188">
                  <c:v>-1.65453684795385</c:v>
                </c:pt>
                <c:pt idx="189">
                  <c:v>-3.8454592692895702</c:v>
                </c:pt>
                <c:pt idx="190">
                  <c:v>-3.1465505389018</c:v>
                </c:pt>
                <c:pt idx="191">
                  <c:v>-3.6183091407797301</c:v>
                </c:pt>
                <c:pt idx="192">
                  <c:v>-4.2472665978687898</c:v>
                </c:pt>
                <c:pt idx="193">
                  <c:v>-4.1098307767025997</c:v>
                </c:pt>
                <c:pt idx="194">
                  <c:v>-2.1431527391096101</c:v>
                </c:pt>
                <c:pt idx="195">
                  <c:v>-0.525277901709573</c:v>
                </c:pt>
                <c:pt idx="196">
                  <c:v>-2.6609560460720698</c:v>
                </c:pt>
                <c:pt idx="197">
                  <c:v>-4.2204939528827197</c:v>
                </c:pt>
                <c:pt idx="198">
                  <c:v>-3.1020922990407298</c:v>
                </c:pt>
                <c:pt idx="199">
                  <c:v>-3.3076899011764</c:v>
                </c:pt>
                <c:pt idx="200">
                  <c:v>-2.7161408809396601</c:v>
                </c:pt>
                <c:pt idx="201">
                  <c:v>-1.6588121296607999E-2</c:v>
                </c:pt>
                <c:pt idx="202">
                  <c:v>2.6710562199669901</c:v>
                </c:pt>
                <c:pt idx="203">
                  <c:v>-1.0255283866200899</c:v>
                </c:pt>
                <c:pt idx="204">
                  <c:v>-1.23935890713132</c:v>
                </c:pt>
                <c:pt idx="205">
                  <c:v>-1.9047013495370499</c:v>
                </c:pt>
                <c:pt idx="206">
                  <c:v>-0.75405034279931304</c:v>
                </c:pt>
                <c:pt idx="207">
                  <c:v>-2.2051663202301302</c:v>
                </c:pt>
                <c:pt idx="208">
                  <c:v>0.47882740472998597</c:v>
                </c:pt>
                <c:pt idx="209">
                  <c:v>1.11495983676775</c:v>
                </c:pt>
                <c:pt idx="210">
                  <c:v>-0.83201021819411403</c:v>
                </c:pt>
                <c:pt idx="211">
                  <c:v>-1.8024376342199699</c:v>
                </c:pt>
                <c:pt idx="212">
                  <c:v>-2.2059592255026801</c:v>
                </c:pt>
                <c:pt idx="213">
                  <c:v>-2.3277388280664599</c:v>
                </c:pt>
                <c:pt idx="214">
                  <c:v>-3.1786959166614199</c:v>
                </c:pt>
                <c:pt idx="215">
                  <c:v>-2.3517779592874102</c:v>
                </c:pt>
                <c:pt idx="216">
                  <c:v>-2.2300015973910599</c:v>
                </c:pt>
                <c:pt idx="217">
                  <c:v>-2.4794506711309601</c:v>
                </c:pt>
                <c:pt idx="218">
                  <c:v>-1.52101305669215</c:v>
                </c:pt>
                <c:pt idx="219">
                  <c:v>-0.24526540653183199</c:v>
                </c:pt>
                <c:pt idx="220">
                  <c:v>-1.38255708455071</c:v>
                </c:pt>
                <c:pt idx="221">
                  <c:v>-1.17719859816882</c:v>
                </c:pt>
                <c:pt idx="222">
                  <c:v>0.71609871234134503</c:v>
                </c:pt>
                <c:pt idx="223">
                  <c:v>-5.7263258861849904</c:v>
                </c:pt>
                <c:pt idx="224">
                  <c:v>-6.4471935777946898</c:v>
                </c:pt>
                <c:pt idx="225">
                  <c:v>-5.8800539044687898</c:v>
                </c:pt>
                <c:pt idx="226">
                  <c:v>-7.3811776756367697</c:v>
                </c:pt>
                <c:pt idx="227">
                  <c:v>-4.9119470230299003</c:v>
                </c:pt>
                <c:pt idx="228">
                  <c:v>-4.8793049165921802</c:v>
                </c:pt>
                <c:pt idx="229">
                  <c:v>-4.7476944162443901</c:v>
                </c:pt>
                <c:pt idx="230">
                  <c:v>-3.1454128679964</c:v>
                </c:pt>
                <c:pt idx="231">
                  <c:v>-4.5628380637381998</c:v>
                </c:pt>
                <c:pt idx="232">
                  <c:v>-3.21569074613745</c:v>
                </c:pt>
                <c:pt idx="233">
                  <c:v>-2.7913145368638599</c:v>
                </c:pt>
                <c:pt idx="234">
                  <c:v>-4.60743614048525</c:v>
                </c:pt>
                <c:pt idx="235">
                  <c:v>-5.8739775226701498</c:v>
                </c:pt>
                <c:pt idx="236">
                  <c:v>-5.7678124605608998</c:v>
                </c:pt>
                <c:pt idx="237">
                  <c:v>-3.67574978289319</c:v>
                </c:pt>
                <c:pt idx="238">
                  <c:v>-5.0103600392280399</c:v>
                </c:pt>
                <c:pt idx="239">
                  <c:v>-4.7956406683571897</c:v>
                </c:pt>
                <c:pt idx="240">
                  <c:v>-7.3107232728229601</c:v>
                </c:pt>
                <c:pt idx="241">
                  <c:v>-7.8687898616015399</c:v>
                </c:pt>
                <c:pt idx="242">
                  <c:v>-7.9915486723020699</c:v>
                </c:pt>
                <c:pt idx="243">
                  <c:v>-5.8859600375843097</c:v>
                </c:pt>
                <c:pt idx="244">
                  <c:v>-6.3083885005034199</c:v>
                </c:pt>
                <c:pt idx="245">
                  <c:v>-7.7278566885634596</c:v>
                </c:pt>
                <c:pt idx="246">
                  <c:v>-7.0334736691425404</c:v>
                </c:pt>
                <c:pt idx="247">
                  <c:v>-7.1833995432141302</c:v>
                </c:pt>
                <c:pt idx="248">
                  <c:v>-5.8377872008232696</c:v>
                </c:pt>
                <c:pt idx="249">
                  <c:v>-5.72567970472313</c:v>
                </c:pt>
                <c:pt idx="250">
                  <c:v>-7.7372475346123597</c:v>
                </c:pt>
                <c:pt idx="251">
                  <c:v>-5.5086757350518596</c:v>
                </c:pt>
                <c:pt idx="252">
                  <c:v>-6.4345926766847104</c:v>
                </c:pt>
                <c:pt idx="253">
                  <c:v>-8.3548348691868508</c:v>
                </c:pt>
                <c:pt idx="254">
                  <c:v>-5.7962059412830103</c:v>
                </c:pt>
                <c:pt idx="255">
                  <c:v>-7.0442714588308899</c:v>
                </c:pt>
                <c:pt idx="256">
                  <c:v>-7.36540669501351</c:v>
                </c:pt>
                <c:pt idx="257">
                  <c:v>-7.6495231542773903</c:v>
                </c:pt>
                <c:pt idx="258">
                  <c:v>-5.74489049905233</c:v>
                </c:pt>
                <c:pt idx="259">
                  <c:v>-7.1036570540388597</c:v>
                </c:pt>
                <c:pt idx="260">
                  <c:v>-5.0067230275180297</c:v>
                </c:pt>
                <c:pt idx="261">
                  <c:v>-4.0772191670260103</c:v>
                </c:pt>
                <c:pt idx="262">
                  <c:v>-4.5864794192669001</c:v>
                </c:pt>
                <c:pt idx="263">
                  <c:v>-4.61473773172888</c:v>
                </c:pt>
                <c:pt idx="264">
                  <c:v>-4.4572448320628197</c:v>
                </c:pt>
                <c:pt idx="265">
                  <c:v>-3.0439932550918001</c:v>
                </c:pt>
                <c:pt idx="266">
                  <c:v>-5.08815457358756</c:v>
                </c:pt>
                <c:pt idx="267">
                  <c:v>-4.1782055706338701</c:v>
                </c:pt>
                <c:pt idx="268">
                  <c:v>-4.3140491638156302</c:v>
                </c:pt>
                <c:pt idx="269">
                  <c:v>-3.9975976885622999</c:v>
                </c:pt>
                <c:pt idx="270">
                  <c:v>-3.9816565466508802</c:v>
                </c:pt>
                <c:pt idx="271">
                  <c:v>-3.3696943803995798</c:v>
                </c:pt>
                <c:pt idx="272">
                  <c:v>-2.4772828724961502</c:v>
                </c:pt>
                <c:pt idx="273">
                  <c:v>-5.3331876611896503</c:v>
                </c:pt>
                <c:pt idx="274">
                  <c:v>-3.7578391133469999</c:v>
                </c:pt>
                <c:pt idx="275">
                  <c:v>-4.4498046542849199</c:v>
                </c:pt>
                <c:pt idx="276">
                  <c:v>-4.9833168245989503</c:v>
                </c:pt>
                <c:pt idx="277">
                  <c:v>-6.5931033658786404</c:v>
                </c:pt>
                <c:pt idx="278">
                  <c:v>-6.7614128999813303</c:v>
                </c:pt>
                <c:pt idx="279">
                  <c:v>-6.4633307663707296</c:v>
                </c:pt>
                <c:pt idx="280">
                  <c:v>-6.7206031634041503</c:v>
                </c:pt>
                <c:pt idx="281">
                  <c:v>-7.6208978813578803</c:v>
                </c:pt>
                <c:pt idx="282">
                  <c:v>-10.902611572947</c:v>
                </c:pt>
                <c:pt idx="283">
                  <c:v>-15.7427862879013</c:v>
                </c:pt>
                <c:pt idx="284">
                  <c:v>-18.9304426750146</c:v>
                </c:pt>
                <c:pt idx="285">
                  <c:v>-18.723977408151899</c:v>
                </c:pt>
                <c:pt idx="286">
                  <c:v>-13.553352750050299</c:v>
                </c:pt>
                <c:pt idx="287">
                  <c:v>-16.840495868604201</c:v>
                </c:pt>
                <c:pt idx="288">
                  <c:v>-15.267192352879899</c:v>
                </c:pt>
                <c:pt idx="289">
                  <c:v>-14.009823082815901</c:v>
                </c:pt>
                <c:pt idx="290">
                  <c:v>-13.9457575135665</c:v>
                </c:pt>
                <c:pt idx="291">
                  <c:v>-17.7470895489014</c:v>
                </c:pt>
                <c:pt idx="292">
                  <c:v>-11.043775058115401</c:v>
                </c:pt>
                <c:pt idx="293">
                  <c:v>-8.2674332362561405</c:v>
                </c:pt>
                <c:pt idx="294">
                  <c:v>-7.1297050510366704</c:v>
                </c:pt>
                <c:pt idx="295">
                  <c:v>-5.4490542753783204</c:v>
                </c:pt>
                <c:pt idx="296">
                  <c:v>-4.5403933026947403</c:v>
                </c:pt>
                <c:pt idx="297">
                  <c:v>-5.1903671358181001</c:v>
                </c:pt>
                <c:pt idx="298">
                  <c:v>-5.5434303296864398</c:v>
                </c:pt>
                <c:pt idx="299">
                  <c:v>-4.3760643600890798</c:v>
                </c:pt>
                <c:pt idx="300">
                  <c:v>-5.1378350922230904</c:v>
                </c:pt>
                <c:pt idx="301">
                  <c:v>-6.5811426726638498</c:v>
                </c:pt>
                <c:pt idx="302">
                  <c:v>-5.5937695095296203</c:v>
                </c:pt>
                <c:pt idx="303">
                  <c:v>-4.05504889281967</c:v>
                </c:pt>
                <c:pt idx="304">
                  <c:v>-4.2359251950727304</c:v>
                </c:pt>
                <c:pt idx="305">
                  <c:v>-4.1747217756019603</c:v>
                </c:pt>
                <c:pt idx="306">
                  <c:v>-5.75771948734943</c:v>
                </c:pt>
                <c:pt idx="307">
                  <c:v>-5.2339019211175701</c:v>
                </c:pt>
                <c:pt idx="308">
                  <c:v>-5.4216456273714799</c:v>
                </c:pt>
                <c:pt idx="309">
                  <c:v>-6.7152955904712401</c:v>
                </c:pt>
                <c:pt idx="310">
                  <c:v>-6.7479584913840496</c:v>
                </c:pt>
                <c:pt idx="311">
                  <c:v>-4.4485867246695996</c:v>
                </c:pt>
                <c:pt idx="312">
                  <c:v>-4.7967533730655099</c:v>
                </c:pt>
                <c:pt idx="313">
                  <c:v>-4.9260359255368797</c:v>
                </c:pt>
                <c:pt idx="314">
                  <c:v>-4.4087765492883202</c:v>
                </c:pt>
                <c:pt idx="315">
                  <c:v>-5.8350900079452996</c:v>
                </c:pt>
                <c:pt idx="316">
                  <c:v>-4.7933531650913297</c:v>
                </c:pt>
                <c:pt idx="317">
                  <c:v>-5.9564800669179299</c:v>
                </c:pt>
                <c:pt idx="318">
                  <c:v>-6.0238498522425896</c:v>
                </c:pt>
                <c:pt idx="319">
                  <c:v>-6.3094807735536902</c:v>
                </c:pt>
                <c:pt idx="320">
                  <c:v>-6.4405771555812601</c:v>
                </c:pt>
                <c:pt idx="321">
                  <c:v>-2.3892898714951598</c:v>
                </c:pt>
                <c:pt idx="322">
                  <c:v>-4.5465786077841397</c:v>
                </c:pt>
                <c:pt idx="323">
                  <c:v>-4.6398565964849103</c:v>
                </c:pt>
                <c:pt idx="324">
                  <c:v>-4.5591872973302401</c:v>
                </c:pt>
                <c:pt idx="325">
                  <c:v>-3.7361225180195698</c:v>
                </c:pt>
                <c:pt idx="326">
                  <c:v>-4.45423850802002</c:v>
                </c:pt>
                <c:pt idx="327">
                  <c:v>-4.4075784362051902</c:v>
                </c:pt>
                <c:pt idx="328">
                  <c:v>-4.4287104379166804</c:v>
                </c:pt>
                <c:pt idx="329">
                  <c:v>-3.4934004936133598</c:v>
                </c:pt>
                <c:pt idx="330">
                  <c:v>-3.1548367372464501</c:v>
                </c:pt>
                <c:pt idx="331">
                  <c:v>-3.5577501017000799</c:v>
                </c:pt>
                <c:pt idx="332">
                  <c:v>-3.4660286866658598</c:v>
                </c:pt>
                <c:pt idx="333">
                  <c:v>-4.8066216485686803</c:v>
                </c:pt>
                <c:pt idx="334">
                  <c:v>-4.80733705469427</c:v>
                </c:pt>
                <c:pt idx="335">
                  <c:v>-4.5860450134040702</c:v>
                </c:pt>
                <c:pt idx="336">
                  <c:v>-4.8201064944662999</c:v>
                </c:pt>
                <c:pt idx="337">
                  <c:v>-6.4275564428377603</c:v>
                </c:pt>
                <c:pt idx="338">
                  <c:v>-5.4702151228628804</c:v>
                </c:pt>
                <c:pt idx="339">
                  <c:v>-6.9668873317624698</c:v>
                </c:pt>
                <c:pt idx="340">
                  <c:v>-6.4841810386362297</c:v>
                </c:pt>
                <c:pt idx="341">
                  <c:v>-6.1834550376012896</c:v>
                </c:pt>
                <c:pt idx="342">
                  <c:v>-1.46875837275471</c:v>
                </c:pt>
                <c:pt idx="343">
                  <c:v>-3.3163416776126402</c:v>
                </c:pt>
                <c:pt idx="344">
                  <c:v>-7.4188670997198498</c:v>
                </c:pt>
                <c:pt idx="345">
                  <c:v>-7.2658433097044002</c:v>
                </c:pt>
                <c:pt idx="346">
                  <c:v>-5.1890893603666699</c:v>
                </c:pt>
                <c:pt idx="347">
                  <c:v>-4.3074105732979397</c:v>
                </c:pt>
                <c:pt idx="348">
                  <c:v>-5.7127591016529502</c:v>
                </c:pt>
                <c:pt idx="349">
                  <c:v>-5.7880942048751098</c:v>
                </c:pt>
                <c:pt idx="350">
                  <c:v>-6.2251839071850998</c:v>
                </c:pt>
                <c:pt idx="351">
                  <c:v>-7.3625198886501897</c:v>
                </c:pt>
                <c:pt idx="352">
                  <c:v>-7.1033731907101396</c:v>
                </c:pt>
                <c:pt idx="353">
                  <c:v>-6.4895109939295201</c:v>
                </c:pt>
                <c:pt idx="354">
                  <c:v>-5.79113251672947</c:v>
                </c:pt>
                <c:pt idx="355">
                  <c:v>-5.9612358274461998</c:v>
                </c:pt>
                <c:pt idx="356">
                  <c:v>-5.6157782605470601</c:v>
                </c:pt>
                <c:pt idx="357">
                  <c:v>-5.8755772644881601</c:v>
                </c:pt>
                <c:pt idx="358">
                  <c:v>-5.9402703005115702</c:v>
                </c:pt>
                <c:pt idx="359">
                  <c:v>-6.8444563000649401</c:v>
                </c:pt>
                <c:pt idx="360">
                  <c:v>-6.9703309091139598</c:v>
                </c:pt>
                <c:pt idx="361">
                  <c:v>-8.3420858570523304</c:v>
                </c:pt>
                <c:pt idx="362">
                  <c:v>-6.8513743542563503</c:v>
                </c:pt>
                <c:pt idx="363">
                  <c:v>-6.0350685443410397</c:v>
                </c:pt>
                <c:pt idx="364">
                  <c:v>-3.6351985522727102</c:v>
                </c:pt>
                <c:pt idx="365">
                  <c:v>-2.88577497017548</c:v>
                </c:pt>
                <c:pt idx="366">
                  <c:v>-3.8685843701301099</c:v>
                </c:pt>
                <c:pt idx="367">
                  <c:v>-3.6570651273376198</c:v>
                </c:pt>
                <c:pt idx="368">
                  <c:v>-5.6365243551308897</c:v>
                </c:pt>
                <c:pt idx="369">
                  <c:v>-3.1587282312576601</c:v>
                </c:pt>
                <c:pt idx="370">
                  <c:v>-3.5436228850626699</c:v>
                </c:pt>
                <c:pt idx="371">
                  <c:v>-4.62559072459345</c:v>
                </c:pt>
                <c:pt idx="372">
                  <c:v>-5.0420878323754401</c:v>
                </c:pt>
                <c:pt idx="373">
                  <c:v>-5.0827113330157898</c:v>
                </c:pt>
                <c:pt idx="374">
                  <c:v>-6.5747733293822099</c:v>
                </c:pt>
                <c:pt idx="375">
                  <c:v>-7.4075309760652503</c:v>
                </c:pt>
                <c:pt idx="376">
                  <c:v>-6.5663976496011802</c:v>
                </c:pt>
                <c:pt idx="377">
                  <c:v>-3.7079553547570101</c:v>
                </c:pt>
              </c:numCache>
            </c:numRef>
          </c:val>
          <c:smooth val="0"/>
          <c:extLst>
            <c:ext xmlns:c16="http://schemas.microsoft.com/office/drawing/2014/chart" uri="{C3380CC4-5D6E-409C-BE32-E72D297353CC}">
              <c16:uniqueId val="{00000000-C59C-4E16-A30D-7FEA1B26B260}"/>
            </c:ext>
          </c:extLst>
        </c:ser>
        <c:dLbls>
          <c:showLegendKey val="0"/>
          <c:showVal val="0"/>
          <c:showCatName val="0"/>
          <c:showSerName val="0"/>
          <c:showPercent val="0"/>
          <c:showBubbleSize val="0"/>
        </c:dLbls>
        <c:smooth val="0"/>
        <c:axId val="909059784"/>
        <c:axId val="909061752"/>
      </c:lineChart>
      <c:dateAx>
        <c:axId val="90905978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Date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061752"/>
        <c:crosses val="autoZero"/>
        <c:auto val="1"/>
        <c:lblOffset val="100"/>
        <c:baseTimeUnit val="days"/>
      </c:dateAx>
      <c:valAx>
        <c:axId val="909061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Percentage drop</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059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89289701061789E-2"/>
          <c:y val="2.1187314667870265E-2"/>
          <c:w val="0.92955272768993424"/>
          <c:h val="0.74242458711277415"/>
        </c:manualLayout>
      </c:layout>
      <c:areaChart>
        <c:grouping val="standard"/>
        <c:varyColors val="0"/>
        <c:ser>
          <c:idx val="11"/>
          <c:order val="10"/>
          <c:tx>
            <c:strRef>
              <c:f>'Figure 6 &amp; 7'!$M$3</c:f>
              <c:strCache>
                <c:ptCount val="1"/>
                <c:pt idx="0">
                  <c:v>Peak summer period</c:v>
                </c:pt>
              </c:strCache>
            </c:strRef>
          </c:tx>
          <c:spPr>
            <a:solidFill>
              <a:schemeClr val="accent2">
                <a:lumMod val="20000"/>
                <a:lumOff val="80000"/>
              </a:schemeClr>
            </a:solidFill>
            <a:ln>
              <a:noFill/>
            </a:ln>
            <a:effectLst/>
          </c:spP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7'!$M$4:$M$32</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FFF8-482E-9CF2-3F408112D696}"/>
            </c:ext>
          </c:extLst>
        </c:ser>
        <c:dLbls>
          <c:showLegendKey val="0"/>
          <c:showVal val="0"/>
          <c:showCatName val="0"/>
          <c:showSerName val="0"/>
          <c:showPercent val="0"/>
          <c:showBubbleSize val="0"/>
        </c:dLbls>
        <c:axId val="803147912"/>
        <c:axId val="920212264"/>
      </c:areaChart>
      <c:lineChart>
        <c:grouping val="standard"/>
        <c:varyColors val="0"/>
        <c:ser>
          <c:idx val="1"/>
          <c:order val="0"/>
          <c:tx>
            <c:strRef>
              <c:f>'Figure 6 &amp; 7'!$C$3</c:f>
              <c:strCache>
                <c:ptCount val="1"/>
                <c:pt idx="0">
                  <c:v>Weekly summer minimum 2020 outturn (GW)</c:v>
                </c:pt>
              </c:strCache>
            </c:strRef>
          </c:tx>
          <c:spPr>
            <a:ln w="28575" cap="rnd">
              <a:solidFill>
                <a:schemeClr val="accent1"/>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7'!$C$4:$C$32</c:f>
              <c:numCache>
                <c:formatCode>0.0</c:formatCode>
                <c:ptCount val="29"/>
                <c:pt idx="0">
                  <c:v>18.637</c:v>
                </c:pt>
                <c:pt idx="1">
                  <c:v>18.36</c:v>
                </c:pt>
                <c:pt idx="2">
                  <c:v>17.306000000000001</c:v>
                </c:pt>
                <c:pt idx="3">
                  <c:v>17.318999999999999</c:v>
                </c:pt>
                <c:pt idx="4">
                  <c:v>17.158999999999999</c:v>
                </c:pt>
                <c:pt idx="5">
                  <c:v>16.88</c:v>
                </c:pt>
                <c:pt idx="6">
                  <c:v>17.242000000000001</c:v>
                </c:pt>
                <c:pt idx="7">
                  <c:v>16.818000000000001</c:v>
                </c:pt>
                <c:pt idx="8">
                  <c:v>17.260000000000002</c:v>
                </c:pt>
                <c:pt idx="9">
                  <c:v>16.641999999999999</c:v>
                </c:pt>
                <c:pt idx="10">
                  <c:v>17.091000000000001</c:v>
                </c:pt>
                <c:pt idx="11">
                  <c:v>16.18</c:v>
                </c:pt>
                <c:pt idx="12">
                  <c:v>17.306000000000001</c:v>
                </c:pt>
                <c:pt idx="13">
                  <c:v>16.725000000000001</c:v>
                </c:pt>
                <c:pt idx="14">
                  <c:v>17.183</c:v>
                </c:pt>
                <c:pt idx="15">
                  <c:v>16.965</c:v>
                </c:pt>
                <c:pt idx="16">
                  <c:v>17.202000000000002</c:v>
                </c:pt>
                <c:pt idx="17">
                  <c:v>17.379000000000001</c:v>
                </c:pt>
                <c:pt idx="18">
                  <c:v>17.109000000000002</c:v>
                </c:pt>
                <c:pt idx="19">
                  <c:v>17.001000000000001</c:v>
                </c:pt>
                <c:pt idx="20">
                  <c:v>17.417999999999999</c:v>
                </c:pt>
                <c:pt idx="21">
                  <c:v>17.568000000000001</c:v>
                </c:pt>
                <c:pt idx="22">
                  <c:v>17.280999999999999</c:v>
                </c:pt>
                <c:pt idx="23">
                  <c:v>17.63</c:v>
                </c:pt>
                <c:pt idx="24">
                  <c:v>18.010000000000002</c:v>
                </c:pt>
                <c:pt idx="25">
                  <c:v>18.959</c:v>
                </c:pt>
                <c:pt idx="26">
                  <c:v>18.939</c:v>
                </c:pt>
                <c:pt idx="27">
                  <c:v>19.291</c:v>
                </c:pt>
                <c:pt idx="28">
                  <c:v>19.347000000000001</c:v>
                </c:pt>
              </c:numCache>
            </c:numRef>
          </c:val>
          <c:smooth val="0"/>
          <c:extLst>
            <c:ext xmlns:c16="http://schemas.microsoft.com/office/drawing/2014/chart" uri="{C3380CC4-5D6E-409C-BE32-E72D297353CC}">
              <c16:uniqueId val="{00000001-FFF8-482E-9CF2-3F408112D696}"/>
            </c:ext>
          </c:extLst>
        </c:ser>
        <c:ser>
          <c:idx val="2"/>
          <c:order val="1"/>
          <c:tx>
            <c:strRef>
              <c:f>'Figure 6 &amp; 7'!$D$3</c:f>
              <c:strCache>
                <c:ptCount val="1"/>
                <c:pt idx="0">
                  <c:v>Pre-Covid-19 forecast weekly summer minimum 2020 (GW)</c:v>
                </c:pt>
              </c:strCache>
            </c:strRef>
          </c:tx>
          <c:spPr>
            <a:ln w="28575" cap="rnd">
              <a:solidFill>
                <a:schemeClr val="accent1">
                  <a:lumMod val="60000"/>
                  <a:lumOff val="40000"/>
                </a:schemeClr>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7'!$D$4:$D$32</c:f>
              <c:numCache>
                <c:formatCode>0.0</c:formatCode>
                <c:ptCount val="29"/>
                <c:pt idx="0">
                  <c:v>20.690999999999999</c:v>
                </c:pt>
                <c:pt idx="1">
                  <c:v>20.593</c:v>
                </c:pt>
                <c:pt idx="2">
                  <c:v>19.972999999999999</c:v>
                </c:pt>
                <c:pt idx="3">
                  <c:v>19.416</c:v>
                </c:pt>
                <c:pt idx="4">
                  <c:v>19.056000000000001</c:v>
                </c:pt>
                <c:pt idx="5">
                  <c:v>18.585999999999999</c:v>
                </c:pt>
                <c:pt idx="6">
                  <c:v>17.876000000000001</c:v>
                </c:pt>
                <c:pt idx="7">
                  <c:v>18.145</c:v>
                </c:pt>
                <c:pt idx="8">
                  <c:v>18.004000000000001</c:v>
                </c:pt>
                <c:pt idx="9">
                  <c:v>17.853999999999999</c:v>
                </c:pt>
                <c:pt idx="10">
                  <c:v>17.693999999999999</c:v>
                </c:pt>
                <c:pt idx="11">
                  <c:v>17.664000000000001</c:v>
                </c:pt>
                <c:pt idx="12">
                  <c:v>17.635000000000002</c:v>
                </c:pt>
                <c:pt idx="13">
                  <c:v>17.66</c:v>
                </c:pt>
                <c:pt idx="14">
                  <c:v>17.661999999999999</c:v>
                </c:pt>
                <c:pt idx="15">
                  <c:v>17.635000000000002</c:v>
                </c:pt>
                <c:pt idx="16">
                  <c:v>17.649000000000001</c:v>
                </c:pt>
                <c:pt idx="17">
                  <c:v>17.646000000000001</c:v>
                </c:pt>
                <c:pt idx="18">
                  <c:v>17.75</c:v>
                </c:pt>
                <c:pt idx="19">
                  <c:v>17.776</c:v>
                </c:pt>
                <c:pt idx="20">
                  <c:v>18.032</c:v>
                </c:pt>
                <c:pt idx="21">
                  <c:v>17.905000000000001</c:v>
                </c:pt>
                <c:pt idx="22">
                  <c:v>18.010999999999999</c:v>
                </c:pt>
                <c:pt idx="23">
                  <c:v>18.16</c:v>
                </c:pt>
                <c:pt idx="24">
                  <c:v>18.337</c:v>
                </c:pt>
                <c:pt idx="25">
                  <c:v>18.558</c:v>
                </c:pt>
                <c:pt idx="26">
                  <c:v>18.855</c:v>
                </c:pt>
                <c:pt idx="27">
                  <c:v>19.222999999999999</c:v>
                </c:pt>
                <c:pt idx="28">
                  <c:v>19.864999999999998</c:v>
                </c:pt>
              </c:numCache>
            </c:numRef>
          </c:val>
          <c:smooth val="0"/>
          <c:extLst>
            <c:ext xmlns:c16="http://schemas.microsoft.com/office/drawing/2014/chart" uri="{C3380CC4-5D6E-409C-BE32-E72D297353CC}">
              <c16:uniqueId val="{00000002-FFF8-482E-9CF2-3F408112D696}"/>
            </c:ext>
          </c:extLst>
        </c:ser>
        <c:ser>
          <c:idx val="4"/>
          <c:order val="3"/>
          <c:tx>
            <c:strRef>
              <c:f>'Figure 6 &amp; 7'!$F$3</c:f>
              <c:strCache>
                <c:ptCount val="1"/>
                <c:pt idx="0">
                  <c:v>Forecast weekly summer minimum 2020 Covid-19 medium impact scenario (GW)</c:v>
                </c:pt>
              </c:strCache>
            </c:strRef>
          </c:tx>
          <c:spPr>
            <a:ln w="28575" cap="rnd">
              <a:solidFill>
                <a:schemeClr val="accent1"/>
              </a:solidFill>
              <a:prstDash val="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7'!$F$4:$F$32</c:f>
              <c:numCache>
                <c:formatCode>0.0</c:formatCode>
                <c:ptCount val="29"/>
                <c:pt idx="0">
                  <c:v>19.242630000000002</c:v>
                </c:pt>
                <c:pt idx="1">
                  <c:v>19.151490000000003</c:v>
                </c:pt>
                <c:pt idx="2">
                  <c:v>18.57489</c:v>
                </c:pt>
                <c:pt idx="3">
                  <c:v>18.05688</c:v>
                </c:pt>
                <c:pt idx="4">
                  <c:v>17.722080000000002</c:v>
                </c:pt>
                <c:pt idx="5">
                  <c:v>17.284980000000001</c:v>
                </c:pt>
                <c:pt idx="6">
                  <c:v>16.624680000000001</c:v>
                </c:pt>
                <c:pt idx="7">
                  <c:v>16.874850000000002</c:v>
                </c:pt>
                <c:pt idx="8">
                  <c:v>16.74372</c:v>
                </c:pt>
                <c:pt idx="9">
                  <c:v>16.604220000000002</c:v>
                </c:pt>
                <c:pt idx="10">
                  <c:v>16.45542</c:v>
                </c:pt>
                <c:pt idx="11">
                  <c:v>16.427520000000001</c:v>
                </c:pt>
                <c:pt idx="12">
                  <c:v>16.400549999999999</c:v>
                </c:pt>
                <c:pt idx="13">
                  <c:v>16.4238</c:v>
                </c:pt>
                <c:pt idx="14">
                  <c:v>16.425660000000001</c:v>
                </c:pt>
                <c:pt idx="15">
                  <c:v>16.400549999999999</c:v>
                </c:pt>
                <c:pt idx="16">
                  <c:v>16.41357</c:v>
                </c:pt>
                <c:pt idx="17">
                  <c:v>16.410780000000003</c:v>
                </c:pt>
                <c:pt idx="18">
                  <c:v>16.5075</c:v>
                </c:pt>
                <c:pt idx="19">
                  <c:v>16.531680000000001</c:v>
                </c:pt>
                <c:pt idx="20">
                  <c:v>16.769760000000002</c:v>
                </c:pt>
                <c:pt idx="21">
                  <c:v>16.65165</c:v>
                </c:pt>
                <c:pt idx="22">
                  <c:v>16.750229999999998</c:v>
                </c:pt>
                <c:pt idx="23">
                  <c:v>16.8888</c:v>
                </c:pt>
                <c:pt idx="24">
                  <c:v>17.05341</c:v>
                </c:pt>
                <c:pt idx="25">
                  <c:v>17.258940000000003</c:v>
                </c:pt>
                <c:pt idx="26">
                  <c:v>17.535150000000002</c:v>
                </c:pt>
                <c:pt idx="27">
                  <c:v>17.877389999999998</c:v>
                </c:pt>
                <c:pt idx="28">
                  <c:v>18.474450000000001</c:v>
                </c:pt>
              </c:numCache>
            </c:numRef>
          </c:val>
          <c:smooth val="0"/>
          <c:extLst>
            <c:ext xmlns:c16="http://schemas.microsoft.com/office/drawing/2014/chart" uri="{C3380CC4-5D6E-409C-BE32-E72D297353CC}">
              <c16:uniqueId val="{00000003-FFF8-482E-9CF2-3F408112D696}"/>
            </c:ext>
          </c:extLst>
        </c:ser>
        <c:ser>
          <c:idx val="5"/>
          <c:order val="4"/>
          <c:tx>
            <c:strRef>
              <c:f>'Figure 6 &amp; 7'!$G$3</c:f>
              <c:strCache>
                <c:ptCount val="1"/>
                <c:pt idx="0">
                  <c:v>Forecast weekly summer minimum 2020 Covid-19 high impact scenario (GW)</c:v>
                </c:pt>
              </c:strCache>
            </c:strRef>
          </c:tx>
          <c:spPr>
            <a:ln w="28575" cap="rnd">
              <a:solidFill>
                <a:schemeClr val="accent1"/>
              </a:solidFill>
              <a:prstDash val="sys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7'!$G$4:$G$32</c:f>
              <c:numCache>
                <c:formatCode>0.0</c:formatCode>
                <c:ptCount val="29"/>
                <c:pt idx="0">
                  <c:v>18.001169999999998</c:v>
                </c:pt>
                <c:pt idx="1">
                  <c:v>17.91591</c:v>
                </c:pt>
                <c:pt idx="2">
                  <c:v>17.37651</c:v>
                </c:pt>
                <c:pt idx="3">
                  <c:v>16.891919999999999</c:v>
                </c:pt>
                <c:pt idx="4">
                  <c:v>16.578720000000001</c:v>
                </c:pt>
                <c:pt idx="5">
                  <c:v>16.169820000000001</c:v>
                </c:pt>
                <c:pt idx="6">
                  <c:v>15.55212</c:v>
                </c:pt>
                <c:pt idx="7">
                  <c:v>15.786149999999999</c:v>
                </c:pt>
                <c:pt idx="8">
                  <c:v>15.66348</c:v>
                </c:pt>
                <c:pt idx="9">
                  <c:v>15.53298</c:v>
                </c:pt>
                <c:pt idx="10">
                  <c:v>15.393780000000001</c:v>
                </c:pt>
                <c:pt idx="11">
                  <c:v>15.36768</c:v>
                </c:pt>
                <c:pt idx="12">
                  <c:v>15.342450000000001</c:v>
                </c:pt>
                <c:pt idx="13">
                  <c:v>15.3642</c:v>
                </c:pt>
                <c:pt idx="14">
                  <c:v>15.36594</c:v>
                </c:pt>
                <c:pt idx="15">
                  <c:v>15.342450000000001</c:v>
                </c:pt>
                <c:pt idx="16">
                  <c:v>15.354629999999998</c:v>
                </c:pt>
                <c:pt idx="17">
                  <c:v>15.35202</c:v>
                </c:pt>
                <c:pt idx="18">
                  <c:v>15.442500000000001</c:v>
                </c:pt>
                <c:pt idx="19">
                  <c:v>15.465120000000001</c:v>
                </c:pt>
                <c:pt idx="20">
                  <c:v>15.68784</c:v>
                </c:pt>
                <c:pt idx="21">
                  <c:v>15.577350000000001</c:v>
                </c:pt>
                <c:pt idx="22">
                  <c:v>15.66957</c:v>
                </c:pt>
                <c:pt idx="23">
                  <c:v>15.799200000000001</c:v>
                </c:pt>
                <c:pt idx="24">
                  <c:v>15.953190000000001</c:v>
                </c:pt>
                <c:pt idx="25">
                  <c:v>16.14546</c:v>
                </c:pt>
                <c:pt idx="26">
                  <c:v>16.403849999999998</c:v>
                </c:pt>
                <c:pt idx="27">
                  <c:v>16.72401</c:v>
                </c:pt>
                <c:pt idx="28">
                  <c:v>17.282550000000001</c:v>
                </c:pt>
              </c:numCache>
            </c:numRef>
          </c:val>
          <c:smooth val="0"/>
          <c:extLst>
            <c:ext xmlns:c16="http://schemas.microsoft.com/office/drawing/2014/chart" uri="{C3380CC4-5D6E-409C-BE32-E72D297353CC}">
              <c16:uniqueId val="{00000004-FFF8-482E-9CF2-3F408112D696}"/>
            </c:ext>
          </c:extLst>
        </c:ser>
        <c:ser>
          <c:idx val="6"/>
          <c:order val="5"/>
          <c:tx>
            <c:strRef>
              <c:f>'Figure 6 &amp; 7'!$H$3</c:f>
              <c:strCache>
                <c:ptCount val="1"/>
                <c:pt idx="0">
                  <c:v>Weekly daytime summer minimum 2020 outturn (GW)</c:v>
                </c:pt>
              </c:strCache>
            </c:strRef>
          </c:tx>
          <c:spPr>
            <a:ln w="28575" cap="rnd">
              <a:solidFill>
                <a:schemeClr val="accent5"/>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7'!$H$4:$H$32</c:f>
              <c:numCache>
                <c:formatCode>0.0</c:formatCode>
                <c:ptCount val="29"/>
                <c:pt idx="0">
                  <c:v>21.213999999999999</c:v>
                </c:pt>
                <c:pt idx="1">
                  <c:v>21.420999999999999</c:v>
                </c:pt>
                <c:pt idx="2">
                  <c:v>19.698</c:v>
                </c:pt>
                <c:pt idx="3">
                  <c:v>19.486999999999998</c:v>
                </c:pt>
                <c:pt idx="4">
                  <c:v>17.641999999999999</c:v>
                </c:pt>
                <c:pt idx="5">
                  <c:v>18.991</c:v>
                </c:pt>
                <c:pt idx="6">
                  <c:v>19.913</c:v>
                </c:pt>
                <c:pt idx="7">
                  <c:v>17.795000000000002</c:v>
                </c:pt>
                <c:pt idx="8">
                  <c:v>19.311</c:v>
                </c:pt>
                <c:pt idx="9">
                  <c:v>19.306999999999999</c:v>
                </c:pt>
                <c:pt idx="10">
                  <c:v>19.532</c:v>
                </c:pt>
                <c:pt idx="11">
                  <c:v>19.294</c:v>
                </c:pt>
                <c:pt idx="12">
                  <c:v>20.021999999999998</c:v>
                </c:pt>
                <c:pt idx="13">
                  <c:v>19.562000000000001</c:v>
                </c:pt>
                <c:pt idx="14">
                  <c:v>20.824000000000002</c:v>
                </c:pt>
                <c:pt idx="15">
                  <c:v>20.422999999999998</c:v>
                </c:pt>
                <c:pt idx="16">
                  <c:v>20.22</c:v>
                </c:pt>
                <c:pt idx="17">
                  <c:v>20.318999999999999</c:v>
                </c:pt>
                <c:pt idx="18">
                  <c:v>20.766999999999999</c:v>
                </c:pt>
                <c:pt idx="19">
                  <c:v>20.641999999999999</c:v>
                </c:pt>
                <c:pt idx="20">
                  <c:v>20.736000000000001</c:v>
                </c:pt>
                <c:pt idx="21">
                  <c:v>20.399999999999999</c:v>
                </c:pt>
                <c:pt idx="22">
                  <c:v>20.792000000000002</c:v>
                </c:pt>
                <c:pt idx="23">
                  <c:v>21.295000000000002</c:v>
                </c:pt>
                <c:pt idx="24">
                  <c:v>21.324000000000002</c:v>
                </c:pt>
                <c:pt idx="25">
                  <c:v>21.879000000000001</c:v>
                </c:pt>
                <c:pt idx="26">
                  <c:v>21.585999999999999</c:v>
                </c:pt>
                <c:pt idx="27">
                  <c:v>21.620999999999999</c:v>
                </c:pt>
                <c:pt idx="28">
                  <c:v>22.943999999999999</c:v>
                </c:pt>
              </c:numCache>
            </c:numRef>
          </c:val>
          <c:smooth val="0"/>
          <c:extLst>
            <c:ext xmlns:c16="http://schemas.microsoft.com/office/drawing/2014/chart" uri="{C3380CC4-5D6E-409C-BE32-E72D297353CC}">
              <c16:uniqueId val="{00000005-FFF8-482E-9CF2-3F408112D696}"/>
            </c:ext>
          </c:extLst>
        </c:ser>
        <c:ser>
          <c:idx val="7"/>
          <c:order val="6"/>
          <c:tx>
            <c:strRef>
              <c:f>'Figure 6 &amp; 7'!$I$3</c:f>
              <c:strCache>
                <c:ptCount val="1"/>
                <c:pt idx="0">
                  <c:v>Pre-Covid-19 forecast weekly daytime summer minimum 2020 (GW) </c:v>
                </c:pt>
              </c:strCache>
            </c:strRef>
          </c:tx>
          <c:spPr>
            <a:ln w="28575" cap="rnd">
              <a:solidFill>
                <a:schemeClr val="accent5">
                  <a:lumMod val="40000"/>
                  <a:lumOff val="60000"/>
                </a:schemeClr>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7'!$I$4:$I$32</c:f>
              <c:numCache>
                <c:formatCode>0.0</c:formatCode>
                <c:ptCount val="29"/>
                <c:pt idx="0">
                  <c:v>22.824000000000002</c:v>
                </c:pt>
                <c:pt idx="1">
                  <c:v>23.274000000000001</c:v>
                </c:pt>
                <c:pt idx="2">
                  <c:v>23.032</c:v>
                </c:pt>
                <c:pt idx="3">
                  <c:v>22.696000000000002</c:v>
                </c:pt>
                <c:pt idx="4">
                  <c:v>21.446000000000002</c:v>
                </c:pt>
                <c:pt idx="5">
                  <c:v>22.03</c:v>
                </c:pt>
                <c:pt idx="6">
                  <c:v>21.802</c:v>
                </c:pt>
                <c:pt idx="7">
                  <c:v>21.134</c:v>
                </c:pt>
                <c:pt idx="8">
                  <c:v>21.797999999999998</c:v>
                </c:pt>
                <c:pt idx="9">
                  <c:v>21.303000000000001</c:v>
                </c:pt>
                <c:pt idx="10">
                  <c:v>21.399000000000001</c:v>
                </c:pt>
                <c:pt idx="11">
                  <c:v>21.349</c:v>
                </c:pt>
                <c:pt idx="12">
                  <c:v>21.298999999999999</c:v>
                </c:pt>
                <c:pt idx="13">
                  <c:v>21.395</c:v>
                </c:pt>
                <c:pt idx="14">
                  <c:v>21.561</c:v>
                </c:pt>
                <c:pt idx="15">
                  <c:v>21.187000000000001</c:v>
                </c:pt>
                <c:pt idx="16">
                  <c:v>21.192</c:v>
                </c:pt>
                <c:pt idx="17">
                  <c:v>21.187000000000001</c:v>
                </c:pt>
                <c:pt idx="18">
                  <c:v>21.623000000000001</c:v>
                </c:pt>
                <c:pt idx="19">
                  <c:v>21.503</c:v>
                </c:pt>
                <c:pt idx="20">
                  <c:v>21.672999999999998</c:v>
                </c:pt>
                <c:pt idx="21">
                  <c:v>22.295999999999999</c:v>
                </c:pt>
                <c:pt idx="22">
                  <c:v>23.385999999999999</c:v>
                </c:pt>
                <c:pt idx="23">
                  <c:v>24.216000000000001</c:v>
                </c:pt>
                <c:pt idx="24">
                  <c:v>24.384</c:v>
                </c:pt>
                <c:pt idx="25">
                  <c:v>24.707000000000001</c:v>
                </c:pt>
                <c:pt idx="26">
                  <c:v>25.667999999999999</c:v>
                </c:pt>
                <c:pt idx="27">
                  <c:v>26.167999999999999</c:v>
                </c:pt>
                <c:pt idx="28">
                  <c:v>27.916</c:v>
                </c:pt>
              </c:numCache>
            </c:numRef>
          </c:val>
          <c:smooth val="0"/>
          <c:extLst>
            <c:ext xmlns:c16="http://schemas.microsoft.com/office/drawing/2014/chart" uri="{C3380CC4-5D6E-409C-BE32-E72D297353CC}">
              <c16:uniqueId val="{00000006-FFF8-482E-9CF2-3F408112D696}"/>
            </c:ext>
          </c:extLst>
        </c:ser>
        <c:ser>
          <c:idx val="9"/>
          <c:order val="8"/>
          <c:tx>
            <c:strRef>
              <c:f>'Figure 6 &amp; 7'!$K$3</c:f>
              <c:strCache>
                <c:ptCount val="1"/>
                <c:pt idx="0">
                  <c:v>Forecast weekly daytime summer minimum 2020 Covid-19 medium impact scenario (GW)</c:v>
                </c:pt>
              </c:strCache>
            </c:strRef>
          </c:tx>
          <c:spPr>
            <a:ln w="28575" cap="rnd">
              <a:solidFill>
                <a:schemeClr val="accent5"/>
              </a:solidFill>
              <a:prstDash val="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7'!$K$4:$K$32</c:f>
              <c:numCache>
                <c:formatCode>0.0</c:formatCode>
                <c:ptCount val="29"/>
                <c:pt idx="0">
                  <c:v>19.85688</c:v>
                </c:pt>
                <c:pt idx="1">
                  <c:v>20.248380000000001</c:v>
                </c:pt>
                <c:pt idx="2">
                  <c:v>20.037839999999999</c:v>
                </c:pt>
                <c:pt idx="3">
                  <c:v>19.745519999999999</c:v>
                </c:pt>
                <c:pt idx="4">
                  <c:v>18.65802</c:v>
                </c:pt>
                <c:pt idx="5">
                  <c:v>19.1661</c:v>
                </c:pt>
                <c:pt idx="6">
                  <c:v>18.967740000000003</c:v>
                </c:pt>
                <c:pt idx="7">
                  <c:v>18.386579999999999</c:v>
                </c:pt>
                <c:pt idx="8">
                  <c:v>18.964259999999999</c:v>
                </c:pt>
                <c:pt idx="9">
                  <c:v>18.533609999999999</c:v>
                </c:pt>
                <c:pt idx="10">
                  <c:v>18.61713</c:v>
                </c:pt>
                <c:pt idx="11">
                  <c:v>18.573630000000001</c:v>
                </c:pt>
                <c:pt idx="12">
                  <c:v>18.53013</c:v>
                </c:pt>
                <c:pt idx="13">
                  <c:v>18.61365</c:v>
                </c:pt>
                <c:pt idx="14">
                  <c:v>18.75807</c:v>
                </c:pt>
                <c:pt idx="15">
                  <c:v>18.432689999999997</c:v>
                </c:pt>
                <c:pt idx="16">
                  <c:v>18.43704</c:v>
                </c:pt>
                <c:pt idx="17">
                  <c:v>18.432689999999997</c:v>
                </c:pt>
                <c:pt idx="18">
                  <c:v>18.812009999999997</c:v>
                </c:pt>
                <c:pt idx="19">
                  <c:v>18.707609999999999</c:v>
                </c:pt>
                <c:pt idx="20">
                  <c:v>18.855509999999999</c:v>
                </c:pt>
                <c:pt idx="21">
                  <c:v>19.39752</c:v>
                </c:pt>
                <c:pt idx="22">
                  <c:v>20.34582</c:v>
                </c:pt>
                <c:pt idx="23">
                  <c:v>21.067919999999997</c:v>
                </c:pt>
                <c:pt idx="24">
                  <c:v>21.214079999999999</c:v>
                </c:pt>
                <c:pt idx="25">
                  <c:v>21.495090000000001</c:v>
                </c:pt>
                <c:pt idx="26">
                  <c:v>22.331160000000001</c:v>
                </c:pt>
                <c:pt idx="27">
                  <c:v>22.766159999999999</c:v>
                </c:pt>
                <c:pt idx="28">
                  <c:v>24.286919999999999</c:v>
                </c:pt>
              </c:numCache>
            </c:numRef>
          </c:val>
          <c:smooth val="0"/>
          <c:extLst>
            <c:ext xmlns:c16="http://schemas.microsoft.com/office/drawing/2014/chart" uri="{C3380CC4-5D6E-409C-BE32-E72D297353CC}">
              <c16:uniqueId val="{00000007-FFF8-482E-9CF2-3F408112D696}"/>
            </c:ext>
          </c:extLst>
        </c:ser>
        <c:ser>
          <c:idx val="10"/>
          <c:order val="9"/>
          <c:tx>
            <c:strRef>
              <c:f>'Figure 6 &amp; 7'!$L$3</c:f>
              <c:strCache>
                <c:ptCount val="1"/>
                <c:pt idx="0">
                  <c:v>Forecast weekly daytime summer minimum 2020 Covid-19 high impact scenario (GW)</c:v>
                </c:pt>
              </c:strCache>
            </c:strRef>
          </c:tx>
          <c:spPr>
            <a:ln w="28575" cap="rnd">
              <a:solidFill>
                <a:schemeClr val="accent5"/>
              </a:solidFill>
              <a:prstDash val="sys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7'!$L$4:$L$32</c:f>
              <c:numCache>
                <c:formatCode>0.0</c:formatCode>
                <c:ptCount val="29"/>
                <c:pt idx="0">
                  <c:v>18.2592</c:v>
                </c:pt>
                <c:pt idx="1">
                  <c:v>18.619199999999999</c:v>
                </c:pt>
                <c:pt idx="2">
                  <c:v>18.425600000000003</c:v>
                </c:pt>
                <c:pt idx="3">
                  <c:v>18.1568</c:v>
                </c:pt>
                <c:pt idx="4">
                  <c:v>17.1568</c:v>
                </c:pt>
                <c:pt idx="5">
                  <c:v>17.623999999999999</c:v>
                </c:pt>
                <c:pt idx="6">
                  <c:v>17.441600000000001</c:v>
                </c:pt>
                <c:pt idx="7">
                  <c:v>16.9072</c:v>
                </c:pt>
                <c:pt idx="8">
                  <c:v>17.438400000000001</c:v>
                </c:pt>
                <c:pt idx="9">
                  <c:v>17.042400000000001</c:v>
                </c:pt>
                <c:pt idx="10">
                  <c:v>17.119199999999999</c:v>
                </c:pt>
                <c:pt idx="11">
                  <c:v>17.0792</c:v>
                </c:pt>
                <c:pt idx="12">
                  <c:v>17.039200000000001</c:v>
                </c:pt>
                <c:pt idx="13">
                  <c:v>17.116</c:v>
                </c:pt>
                <c:pt idx="14">
                  <c:v>17.248799999999999</c:v>
                </c:pt>
                <c:pt idx="15">
                  <c:v>16.949600000000004</c:v>
                </c:pt>
                <c:pt idx="16">
                  <c:v>16.953600000000002</c:v>
                </c:pt>
                <c:pt idx="17">
                  <c:v>16.949600000000004</c:v>
                </c:pt>
                <c:pt idx="18">
                  <c:v>17.298400000000001</c:v>
                </c:pt>
                <c:pt idx="19">
                  <c:v>17.202400000000001</c:v>
                </c:pt>
                <c:pt idx="20">
                  <c:v>17.3384</c:v>
                </c:pt>
                <c:pt idx="21">
                  <c:v>17.8368</c:v>
                </c:pt>
                <c:pt idx="22">
                  <c:v>18.7088</c:v>
                </c:pt>
                <c:pt idx="23">
                  <c:v>19.372799999999998</c:v>
                </c:pt>
                <c:pt idx="24">
                  <c:v>19.507200000000001</c:v>
                </c:pt>
                <c:pt idx="25">
                  <c:v>19.765600000000003</c:v>
                </c:pt>
                <c:pt idx="26">
                  <c:v>20.534400000000002</c:v>
                </c:pt>
                <c:pt idx="27">
                  <c:v>20.9344</c:v>
                </c:pt>
                <c:pt idx="28">
                  <c:v>22.332800000000002</c:v>
                </c:pt>
              </c:numCache>
            </c:numRef>
          </c:val>
          <c:smooth val="0"/>
          <c:extLst>
            <c:ext xmlns:c16="http://schemas.microsoft.com/office/drawing/2014/chart" uri="{C3380CC4-5D6E-409C-BE32-E72D297353CC}">
              <c16:uniqueId val="{00000008-FFF8-482E-9CF2-3F408112D696}"/>
            </c:ext>
          </c:extLst>
        </c:ser>
        <c:dLbls>
          <c:showLegendKey val="0"/>
          <c:showVal val="0"/>
          <c:showCatName val="0"/>
          <c:showSerName val="0"/>
          <c:showPercent val="0"/>
          <c:showBubbleSize val="0"/>
        </c:dLbls>
        <c:marker val="1"/>
        <c:smooth val="0"/>
        <c:axId val="803147912"/>
        <c:axId val="920212264"/>
        <c:extLst>
          <c:ext xmlns:c15="http://schemas.microsoft.com/office/drawing/2012/chart" uri="{02D57815-91ED-43cb-92C2-25804820EDAC}">
            <c15:filteredLineSeries>
              <c15:ser>
                <c:idx val="3"/>
                <c:order val="2"/>
                <c:tx>
                  <c:strRef>
                    <c:extLst>
                      <c:ext uri="{02D57815-91ED-43cb-92C2-25804820EDAC}">
                        <c15:formulaRef>
                          <c15:sqref>'Figure 6 &amp; 7'!$E$3</c15:sqref>
                        </c15:formulaRef>
                      </c:ext>
                    </c:extLst>
                    <c:strCache>
                      <c:ptCount val="1"/>
                      <c:pt idx="0">
                        <c:v>Forecast weekly summer minimum 2020 Covid-19 low impact scenario (GW)</c:v>
                      </c:pt>
                    </c:strCache>
                  </c:strRef>
                </c:tx>
                <c:spPr>
                  <a:ln w="28575" cap="rnd">
                    <a:solidFill>
                      <a:schemeClr val="accent4"/>
                    </a:solidFill>
                    <a:round/>
                  </a:ln>
                  <a:effectLst/>
                </c:spPr>
                <c:marker>
                  <c:symbol val="none"/>
                </c:marker>
                <c:cat>
                  <c:numRef>
                    <c:extLst>
                      <c:ext uri="{02D57815-91ED-43cb-92C2-25804820EDAC}">
                        <c15:formulaRef>
                          <c15:sqref>'Figure 6 &amp; 7'!$A$4:$A$32</c15:sqref>
                        </c15:formulaRef>
                      </c:ext>
                    </c:extLst>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extLst>
                      <c:ext uri="{02D57815-91ED-43cb-92C2-25804820EDAC}">
                        <c15:formulaRef>
                          <c15:sqref>'Figure 6 &amp; 7'!$E$4:$E$32</c15:sqref>
                        </c15:formulaRef>
                      </c:ext>
                    </c:extLst>
                    <c:numCache>
                      <c:formatCode>0.0</c:formatCode>
                      <c:ptCount val="29"/>
                      <c:pt idx="0">
                        <c:v>20.277180000000001</c:v>
                      </c:pt>
                      <c:pt idx="1">
                        <c:v>20.181139999999999</c:v>
                      </c:pt>
                      <c:pt idx="2">
                        <c:v>19.573540000000001</c:v>
                      </c:pt>
                      <c:pt idx="3">
                        <c:v>19.02768</c:v>
                      </c:pt>
                      <c:pt idx="4">
                        <c:v>18.674880000000002</c:v>
                      </c:pt>
                      <c:pt idx="5">
                        <c:v>18.214279999999999</c:v>
                      </c:pt>
                      <c:pt idx="6">
                        <c:v>17.51848</c:v>
                      </c:pt>
                      <c:pt idx="7">
                        <c:v>17.7821</c:v>
                      </c:pt>
                      <c:pt idx="8">
                        <c:v>17.643919999999998</c:v>
                      </c:pt>
                      <c:pt idx="9">
                        <c:v>17.496919999999999</c:v>
                      </c:pt>
                      <c:pt idx="10">
                        <c:v>17.340119999999999</c:v>
                      </c:pt>
                      <c:pt idx="11">
                        <c:v>17.31072</c:v>
                      </c:pt>
                      <c:pt idx="12">
                        <c:v>17.282299999999999</c:v>
                      </c:pt>
                      <c:pt idx="13">
                        <c:v>17.306799999999999</c:v>
                      </c:pt>
                      <c:pt idx="14">
                        <c:v>17.308759999999999</c:v>
                      </c:pt>
                      <c:pt idx="15">
                        <c:v>17.282299999999999</c:v>
                      </c:pt>
                      <c:pt idx="16">
                        <c:v>17.296020000000002</c:v>
                      </c:pt>
                      <c:pt idx="17">
                        <c:v>17.29308</c:v>
                      </c:pt>
                      <c:pt idx="18">
                        <c:v>17.395</c:v>
                      </c:pt>
                      <c:pt idx="19">
                        <c:v>17.420480000000001</c:v>
                      </c:pt>
                      <c:pt idx="20">
                        <c:v>17.67136</c:v>
                      </c:pt>
                      <c:pt idx="21">
                        <c:v>17.546900000000001</c:v>
                      </c:pt>
                      <c:pt idx="22">
                        <c:v>17.650779999999997</c:v>
                      </c:pt>
                      <c:pt idx="23">
                        <c:v>17.796799999999998</c:v>
                      </c:pt>
                      <c:pt idx="24">
                        <c:v>17.97026</c:v>
                      </c:pt>
                      <c:pt idx="25">
                        <c:v>18.18684</c:v>
                      </c:pt>
                      <c:pt idx="26">
                        <c:v>18.477900000000002</c:v>
                      </c:pt>
                      <c:pt idx="27">
                        <c:v>18.838540000000002</c:v>
                      </c:pt>
                      <c:pt idx="28">
                        <c:v>19.467700000000001</c:v>
                      </c:pt>
                    </c:numCache>
                  </c:numRef>
                </c:val>
                <c:smooth val="0"/>
                <c:extLst>
                  <c:ext xmlns:c16="http://schemas.microsoft.com/office/drawing/2014/chart" uri="{C3380CC4-5D6E-409C-BE32-E72D297353CC}">
                    <c16:uniqueId val="{00000009-FFF8-482E-9CF2-3F408112D696}"/>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'Figure 6 &amp; 7'!$J$3</c15:sqref>
                        </c15:formulaRef>
                      </c:ext>
                    </c:extLst>
                    <c:strCache>
                      <c:ptCount val="1"/>
                      <c:pt idx="0">
                        <c:v>Forecast weekly daytime summer minimum 2020 Covid-19 low impact scenario (GW)</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'Figure 6 &amp; 7'!$A$4:$A$32</c15:sqref>
                        </c15:formulaRef>
                      </c:ext>
                    </c:extLst>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extLst xmlns:c15="http://schemas.microsoft.com/office/drawing/2012/chart">
                      <c:ext xmlns:c15="http://schemas.microsoft.com/office/drawing/2012/chart" uri="{02D57815-91ED-43cb-92C2-25804820EDAC}">
                        <c15:formulaRef>
                          <c15:sqref>'Figure 6 &amp; 7'!$J$4:$J$32</c15:sqref>
                        </c15:formulaRef>
                      </c:ext>
                    </c:extLst>
                    <c:numCache>
                      <c:formatCode>0.0</c:formatCode>
                      <c:ptCount val="29"/>
                      <c:pt idx="0">
                        <c:v>21.91104</c:v>
                      </c:pt>
                      <c:pt idx="1">
                        <c:v>22.343040000000002</c:v>
                      </c:pt>
                      <c:pt idx="2">
                        <c:v>22.110719999999997</c:v>
                      </c:pt>
                      <c:pt idx="3">
                        <c:v>21.788160000000001</c:v>
                      </c:pt>
                      <c:pt idx="4">
                        <c:v>20.588159999999998</c:v>
                      </c:pt>
                      <c:pt idx="5">
                        <c:v>21.148799999999998</c:v>
                      </c:pt>
                      <c:pt idx="6">
                        <c:v>20.929919999999999</c:v>
                      </c:pt>
                      <c:pt idx="7">
                        <c:v>20.288640000000001</c:v>
                      </c:pt>
                      <c:pt idx="8">
                        <c:v>20.926079999999999</c:v>
                      </c:pt>
                      <c:pt idx="9">
                        <c:v>20.450880000000002</c:v>
                      </c:pt>
                      <c:pt idx="10">
                        <c:v>20.543040000000001</c:v>
                      </c:pt>
                      <c:pt idx="11">
                        <c:v>20.495039999999999</c:v>
                      </c:pt>
                      <c:pt idx="12">
                        <c:v>20.447040000000001</c:v>
                      </c:pt>
                      <c:pt idx="13">
                        <c:v>20.539200000000001</c:v>
                      </c:pt>
                      <c:pt idx="14">
                        <c:v>20.698559999999997</c:v>
                      </c:pt>
                      <c:pt idx="15">
                        <c:v>20.33952</c:v>
                      </c:pt>
                      <c:pt idx="16">
                        <c:v>20.34432</c:v>
                      </c:pt>
                      <c:pt idx="17">
                        <c:v>20.33952</c:v>
                      </c:pt>
                      <c:pt idx="18">
                        <c:v>20.75808</c:v>
                      </c:pt>
                      <c:pt idx="19">
                        <c:v>20.642880000000002</c:v>
                      </c:pt>
                      <c:pt idx="20">
                        <c:v>20.806079999999998</c:v>
                      </c:pt>
                      <c:pt idx="21">
                        <c:v>21.404160000000001</c:v>
                      </c:pt>
                      <c:pt idx="22">
                        <c:v>22.450559999999999</c:v>
                      </c:pt>
                      <c:pt idx="23">
                        <c:v>23.24736</c:v>
                      </c:pt>
                      <c:pt idx="24">
                        <c:v>23.408639999999998</c:v>
                      </c:pt>
                      <c:pt idx="25">
                        <c:v>23.718719999999998</c:v>
                      </c:pt>
                      <c:pt idx="26">
                        <c:v>24.641279999999998</c:v>
                      </c:pt>
                      <c:pt idx="27">
                        <c:v>25.121279999999999</c:v>
                      </c:pt>
                      <c:pt idx="28">
                        <c:v>26.79936</c:v>
                      </c:pt>
                    </c:numCache>
                  </c:numRef>
                </c:val>
                <c:smooth val="0"/>
                <c:extLst xmlns:c15="http://schemas.microsoft.com/office/drawing/2012/chart">
                  <c:ext xmlns:c16="http://schemas.microsoft.com/office/drawing/2014/chart" uri="{C3380CC4-5D6E-409C-BE32-E72D297353CC}">
                    <c16:uniqueId val="{0000000A-FFF8-482E-9CF2-3F408112D696}"/>
                  </c:ext>
                </c:extLst>
              </c15:ser>
            </c15:filteredLineSeries>
          </c:ext>
        </c:extLst>
      </c:lineChart>
      <c:date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commencing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Offset val="100"/>
        <c:baseTimeUnit val="days"/>
      </c:date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3727940991174132"/>
          <c:w val="0.96151712219179997"/>
          <c:h val="0.149601698319381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baseline="0">
                <a:effectLst/>
              </a:rPr>
              <a:t>Figure 7: Weekly daytime minimum transmission system demand scenario forecasts for summer 2020 in purple against our summer 2020 minimum demand outturn in orange (weather corrected)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689289701061789E-2"/>
          <c:y val="2.1187314667870265E-2"/>
          <c:w val="0.92955272768993424"/>
          <c:h val="0.76745205929653471"/>
        </c:manualLayout>
      </c:layout>
      <c:areaChart>
        <c:grouping val="standard"/>
        <c:varyColors val="0"/>
        <c:ser>
          <c:idx val="11"/>
          <c:order val="4"/>
          <c:tx>
            <c:strRef>
              <c:f>'Figure 6 &amp; 7'!$M$3</c:f>
              <c:strCache>
                <c:ptCount val="1"/>
                <c:pt idx="0">
                  <c:v>Peak summer period</c:v>
                </c:pt>
              </c:strCache>
            </c:strRef>
          </c:tx>
          <c:spPr>
            <a:solidFill>
              <a:schemeClr val="accent2">
                <a:lumMod val="20000"/>
                <a:lumOff val="80000"/>
              </a:schemeClr>
            </a:solidFill>
            <a:ln>
              <a:noFill/>
            </a:ln>
            <a:effectLst/>
          </c:spP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7'!$M$4:$M$32</c:f>
              <c:numCache>
                <c:formatCode>General</c:formatCode>
                <c:ptCount val="29"/>
                <c:pt idx="8" formatCode="0.0">
                  <c:v>50</c:v>
                </c:pt>
                <c:pt idx="9" formatCode="0.0">
                  <c:v>50</c:v>
                </c:pt>
                <c:pt idx="10" formatCode="0.0">
                  <c:v>50</c:v>
                </c:pt>
                <c:pt idx="11" formatCode="0.0">
                  <c:v>50</c:v>
                </c:pt>
                <c:pt idx="12" formatCode="0.0">
                  <c:v>50</c:v>
                </c:pt>
                <c:pt idx="13" formatCode="0.0">
                  <c:v>50</c:v>
                </c:pt>
                <c:pt idx="14" formatCode="0.0">
                  <c:v>50</c:v>
                </c:pt>
                <c:pt idx="15" formatCode="0.0">
                  <c:v>50</c:v>
                </c:pt>
                <c:pt idx="16" formatCode="0.0">
                  <c:v>50</c:v>
                </c:pt>
                <c:pt idx="17" formatCode="0.0">
                  <c:v>50</c:v>
                </c:pt>
                <c:pt idx="18" formatCode="0.0">
                  <c:v>50</c:v>
                </c:pt>
                <c:pt idx="19" formatCode="0.0">
                  <c:v>50</c:v>
                </c:pt>
                <c:pt idx="20" formatCode="0.0">
                  <c:v>50</c:v>
                </c:pt>
              </c:numCache>
            </c:numRef>
          </c:val>
          <c:extLst>
            <c:ext xmlns:c16="http://schemas.microsoft.com/office/drawing/2014/chart" uri="{C3380CC4-5D6E-409C-BE32-E72D297353CC}">
              <c16:uniqueId val="{00000000-D4FA-472F-825C-CACE76A2183F}"/>
            </c:ext>
          </c:extLst>
        </c:ser>
        <c:dLbls>
          <c:showLegendKey val="0"/>
          <c:showVal val="0"/>
          <c:showCatName val="0"/>
          <c:showSerName val="0"/>
          <c:showPercent val="0"/>
          <c:showBubbleSize val="0"/>
        </c:dLbls>
        <c:axId val="803147912"/>
        <c:axId val="920212264"/>
      </c:areaChart>
      <c:lineChart>
        <c:grouping val="standard"/>
        <c:varyColors val="0"/>
        <c:ser>
          <c:idx val="6"/>
          <c:order val="0"/>
          <c:tx>
            <c:strRef>
              <c:f>'Figure 6 &amp; 7'!$H$3</c:f>
              <c:strCache>
                <c:ptCount val="1"/>
                <c:pt idx="0">
                  <c:v>Weekly daytime summer minimum 2020 outturn (GW)</c:v>
                </c:pt>
              </c:strCache>
            </c:strRef>
          </c:tx>
          <c:spPr>
            <a:ln w="28575" cap="rnd">
              <a:solidFill>
                <a:schemeClr val="accent1"/>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7'!$H$4:$H$32</c:f>
              <c:numCache>
                <c:formatCode>0.0</c:formatCode>
                <c:ptCount val="29"/>
                <c:pt idx="0">
                  <c:v>21.213999999999999</c:v>
                </c:pt>
                <c:pt idx="1">
                  <c:v>21.420999999999999</c:v>
                </c:pt>
                <c:pt idx="2">
                  <c:v>19.698</c:v>
                </c:pt>
                <c:pt idx="3">
                  <c:v>19.486999999999998</c:v>
                </c:pt>
                <c:pt idx="4">
                  <c:v>17.641999999999999</c:v>
                </c:pt>
                <c:pt idx="5">
                  <c:v>18.991</c:v>
                </c:pt>
                <c:pt idx="6">
                  <c:v>19.913</c:v>
                </c:pt>
                <c:pt idx="7">
                  <c:v>17.795000000000002</c:v>
                </c:pt>
                <c:pt idx="8">
                  <c:v>19.311</c:v>
                </c:pt>
                <c:pt idx="9">
                  <c:v>19.306999999999999</c:v>
                </c:pt>
                <c:pt idx="10">
                  <c:v>19.532</c:v>
                </c:pt>
                <c:pt idx="11">
                  <c:v>19.294</c:v>
                </c:pt>
                <c:pt idx="12">
                  <c:v>20.021999999999998</c:v>
                </c:pt>
                <c:pt idx="13">
                  <c:v>19.562000000000001</c:v>
                </c:pt>
                <c:pt idx="14">
                  <c:v>20.824000000000002</c:v>
                </c:pt>
                <c:pt idx="15">
                  <c:v>20.422999999999998</c:v>
                </c:pt>
                <c:pt idx="16">
                  <c:v>20.22</c:v>
                </c:pt>
                <c:pt idx="17">
                  <c:v>20.318999999999999</c:v>
                </c:pt>
                <c:pt idx="18">
                  <c:v>20.766999999999999</c:v>
                </c:pt>
                <c:pt idx="19">
                  <c:v>20.641999999999999</c:v>
                </c:pt>
                <c:pt idx="20">
                  <c:v>20.736000000000001</c:v>
                </c:pt>
                <c:pt idx="21">
                  <c:v>20.399999999999999</c:v>
                </c:pt>
                <c:pt idx="22">
                  <c:v>20.792000000000002</c:v>
                </c:pt>
                <c:pt idx="23">
                  <c:v>21.295000000000002</c:v>
                </c:pt>
                <c:pt idx="24">
                  <c:v>21.324000000000002</c:v>
                </c:pt>
                <c:pt idx="25">
                  <c:v>21.879000000000001</c:v>
                </c:pt>
                <c:pt idx="26">
                  <c:v>21.585999999999999</c:v>
                </c:pt>
                <c:pt idx="27">
                  <c:v>21.620999999999999</c:v>
                </c:pt>
                <c:pt idx="28">
                  <c:v>22.943999999999999</c:v>
                </c:pt>
              </c:numCache>
            </c:numRef>
          </c:val>
          <c:smooth val="0"/>
          <c:extLst>
            <c:ext xmlns:c16="http://schemas.microsoft.com/office/drawing/2014/chart" uri="{C3380CC4-5D6E-409C-BE32-E72D297353CC}">
              <c16:uniqueId val="{00000001-D4FA-472F-825C-CACE76A2183F}"/>
            </c:ext>
          </c:extLst>
        </c:ser>
        <c:ser>
          <c:idx val="7"/>
          <c:order val="1"/>
          <c:tx>
            <c:strRef>
              <c:f>'Figure 6 &amp; 7'!$I$3</c:f>
              <c:strCache>
                <c:ptCount val="1"/>
                <c:pt idx="0">
                  <c:v>Pre-Covid-19 forecast weekly daytime summer minimum 2020 (GW) </c:v>
                </c:pt>
              </c:strCache>
            </c:strRef>
          </c:tx>
          <c:spPr>
            <a:ln w="28575" cap="rnd">
              <a:solidFill>
                <a:schemeClr val="accent5"/>
              </a:solidFill>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7'!$I$4:$I$32</c:f>
              <c:numCache>
                <c:formatCode>0.0</c:formatCode>
                <c:ptCount val="29"/>
                <c:pt idx="0">
                  <c:v>22.824000000000002</c:v>
                </c:pt>
                <c:pt idx="1">
                  <c:v>23.274000000000001</c:v>
                </c:pt>
                <c:pt idx="2">
                  <c:v>23.032</c:v>
                </c:pt>
                <c:pt idx="3">
                  <c:v>22.696000000000002</c:v>
                </c:pt>
                <c:pt idx="4">
                  <c:v>21.446000000000002</c:v>
                </c:pt>
                <c:pt idx="5">
                  <c:v>22.03</c:v>
                </c:pt>
                <c:pt idx="6">
                  <c:v>21.802</c:v>
                </c:pt>
                <c:pt idx="7">
                  <c:v>21.134</c:v>
                </c:pt>
                <c:pt idx="8">
                  <c:v>21.797999999999998</c:v>
                </c:pt>
                <c:pt idx="9">
                  <c:v>21.303000000000001</c:v>
                </c:pt>
                <c:pt idx="10">
                  <c:v>21.399000000000001</c:v>
                </c:pt>
                <c:pt idx="11">
                  <c:v>21.349</c:v>
                </c:pt>
                <c:pt idx="12">
                  <c:v>21.298999999999999</c:v>
                </c:pt>
                <c:pt idx="13">
                  <c:v>21.395</c:v>
                </c:pt>
                <c:pt idx="14">
                  <c:v>21.561</c:v>
                </c:pt>
                <c:pt idx="15">
                  <c:v>21.187000000000001</c:v>
                </c:pt>
                <c:pt idx="16">
                  <c:v>21.192</c:v>
                </c:pt>
                <c:pt idx="17">
                  <c:v>21.187000000000001</c:v>
                </c:pt>
                <c:pt idx="18">
                  <c:v>21.623000000000001</c:v>
                </c:pt>
                <c:pt idx="19">
                  <c:v>21.503</c:v>
                </c:pt>
                <c:pt idx="20">
                  <c:v>21.672999999999998</c:v>
                </c:pt>
                <c:pt idx="21">
                  <c:v>22.295999999999999</c:v>
                </c:pt>
                <c:pt idx="22">
                  <c:v>23.385999999999999</c:v>
                </c:pt>
                <c:pt idx="23">
                  <c:v>24.216000000000001</c:v>
                </c:pt>
                <c:pt idx="24">
                  <c:v>24.384</c:v>
                </c:pt>
                <c:pt idx="25">
                  <c:v>24.707000000000001</c:v>
                </c:pt>
                <c:pt idx="26">
                  <c:v>25.667999999999999</c:v>
                </c:pt>
                <c:pt idx="27">
                  <c:v>26.167999999999999</c:v>
                </c:pt>
                <c:pt idx="28">
                  <c:v>27.916</c:v>
                </c:pt>
              </c:numCache>
            </c:numRef>
          </c:val>
          <c:smooth val="0"/>
          <c:extLst>
            <c:ext xmlns:c16="http://schemas.microsoft.com/office/drawing/2014/chart" uri="{C3380CC4-5D6E-409C-BE32-E72D297353CC}">
              <c16:uniqueId val="{00000002-D4FA-472F-825C-CACE76A2183F}"/>
            </c:ext>
          </c:extLst>
        </c:ser>
        <c:ser>
          <c:idx val="9"/>
          <c:order val="2"/>
          <c:tx>
            <c:strRef>
              <c:f>'Figure 6 &amp; 7'!$K$3</c:f>
              <c:strCache>
                <c:ptCount val="1"/>
                <c:pt idx="0">
                  <c:v>Forecast weekly daytime summer minimum 2020 Covid-19 medium impact scenario (GW)</c:v>
                </c:pt>
              </c:strCache>
            </c:strRef>
          </c:tx>
          <c:spPr>
            <a:ln w="28575" cap="rnd">
              <a:solidFill>
                <a:schemeClr val="accent5"/>
              </a:solidFill>
              <a:prstDash val="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7'!$K$4:$K$32</c:f>
              <c:numCache>
                <c:formatCode>0.0</c:formatCode>
                <c:ptCount val="29"/>
                <c:pt idx="0">
                  <c:v>19.85688</c:v>
                </c:pt>
                <c:pt idx="1">
                  <c:v>20.248380000000001</c:v>
                </c:pt>
                <c:pt idx="2">
                  <c:v>20.037839999999999</c:v>
                </c:pt>
                <c:pt idx="3">
                  <c:v>19.745519999999999</c:v>
                </c:pt>
                <c:pt idx="4">
                  <c:v>18.65802</c:v>
                </c:pt>
                <c:pt idx="5">
                  <c:v>19.1661</c:v>
                </c:pt>
                <c:pt idx="6">
                  <c:v>18.967740000000003</c:v>
                </c:pt>
                <c:pt idx="7">
                  <c:v>18.386579999999999</c:v>
                </c:pt>
                <c:pt idx="8">
                  <c:v>18.964259999999999</c:v>
                </c:pt>
                <c:pt idx="9">
                  <c:v>18.533609999999999</c:v>
                </c:pt>
                <c:pt idx="10">
                  <c:v>18.61713</c:v>
                </c:pt>
                <c:pt idx="11">
                  <c:v>18.573630000000001</c:v>
                </c:pt>
                <c:pt idx="12">
                  <c:v>18.53013</c:v>
                </c:pt>
                <c:pt idx="13">
                  <c:v>18.61365</c:v>
                </c:pt>
                <c:pt idx="14">
                  <c:v>18.75807</c:v>
                </c:pt>
                <c:pt idx="15">
                  <c:v>18.432689999999997</c:v>
                </c:pt>
                <c:pt idx="16">
                  <c:v>18.43704</c:v>
                </c:pt>
                <c:pt idx="17">
                  <c:v>18.432689999999997</c:v>
                </c:pt>
                <c:pt idx="18">
                  <c:v>18.812009999999997</c:v>
                </c:pt>
                <c:pt idx="19">
                  <c:v>18.707609999999999</c:v>
                </c:pt>
                <c:pt idx="20">
                  <c:v>18.855509999999999</c:v>
                </c:pt>
                <c:pt idx="21">
                  <c:v>19.39752</c:v>
                </c:pt>
                <c:pt idx="22">
                  <c:v>20.34582</c:v>
                </c:pt>
                <c:pt idx="23">
                  <c:v>21.067919999999997</c:v>
                </c:pt>
                <c:pt idx="24">
                  <c:v>21.214079999999999</c:v>
                </c:pt>
                <c:pt idx="25">
                  <c:v>21.495090000000001</c:v>
                </c:pt>
                <c:pt idx="26">
                  <c:v>22.331160000000001</c:v>
                </c:pt>
                <c:pt idx="27">
                  <c:v>22.766159999999999</c:v>
                </c:pt>
                <c:pt idx="28">
                  <c:v>24.286919999999999</c:v>
                </c:pt>
              </c:numCache>
            </c:numRef>
          </c:val>
          <c:smooth val="0"/>
          <c:extLst>
            <c:ext xmlns:c16="http://schemas.microsoft.com/office/drawing/2014/chart" uri="{C3380CC4-5D6E-409C-BE32-E72D297353CC}">
              <c16:uniqueId val="{00000003-D4FA-472F-825C-CACE76A2183F}"/>
            </c:ext>
          </c:extLst>
        </c:ser>
        <c:ser>
          <c:idx val="10"/>
          <c:order val="3"/>
          <c:tx>
            <c:strRef>
              <c:f>'Figure 6 &amp; 7'!$L$3</c:f>
              <c:strCache>
                <c:ptCount val="1"/>
                <c:pt idx="0">
                  <c:v>Forecast weekly daytime summer minimum 2020 Covid-19 high impact scenario (GW)</c:v>
                </c:pt>
              </c:strCache>
            </c:strRef>
          </c:tx>
          <c:spPr>
            <a:ln w="28575" cap="rnd">
              <a:solidFill>
                <a:schemeClr val="accent5"/>
              </a:solidFill>
              <a:prstDash val="sysDash"/>
              <a:round/>
            </a:ln>
            <a:effectLst/>
          </c:spPr>
          <c:marker>
            <c:symbol val="none"/>
          </c:marker>
          <c:cat>
            <c:numRef>
              <c:f>'Figure 6 &amp; 7'!$A$4:$A$32</c:f>
              <c:numCache>
                <c:formatCode>dd\ mmm</c:formatCode>
                <c:ptCount val="29"/>
                <c:pt idx="0">
                  <c:v>43927</c:v>
                </c:pt>
                <c:pt idx="1">
                  <c:v>43934</c:v>
                </c:pt>
                <c:pt idx="2">
                  <c:v>43941</c:v>
                </c:pt>
                <c:pt idx="3">
                  <c:v>43948</c:v>
                </c:pt>
                <c:pt idx="4">
                  <c:v>43955</c:v>
                </c:pt>
                <c:pt idx="5">
                  <c:v>43962</c:v>
                </c:pt>
                <c:pt idx="6">
                  <c:v>43969</c:v>
                </c:pt>
                <c:pt idx="7">
                  <c:v>43976</c:v>
                </c:pt>
                <c:pt idx="8">
                  <c:v>43983</c:v>
                </c:pt>
                <c:pt idx="9">
                  <c:v>43990</c:v>
                </c:pt>
                <c:pt idx="10">
                  <c:v>43997</c:v>
                </c:pt>
                <c:pt idx="11">
                  <c:v>44004</c:v>
                </c:pt>
                <c:pt idx="12">
                  <c:v>44011</c:v>
                </c:pt>
                <c:pt idx="13">
                  <c:v>44018</c:v>
                </c:pt>
                <c:pt idx="14">
                  <c:v>44025</c:v>
                </c:pt>
                <c:pt idx="15">
                  <c:v>44032</c:v>
                </c:pt>
                <c:pt idx="16">
                  <c:v>44039</c:v>
                </c:pt>
                <c:pt idx="17">
                  <c:v>44046</c:v>
                </c:pt>
                <c:pt idx="18">
                  <c:v>44053</c:v>
                </c:pt>
                <c:pt idx="19">
                  <c:v>44060</c:v>
                </c:pt>
                <c:pt idx="20">
                  <c:v>44067</c:v>
                </c:pt>
                <c:pt idx="21">
                  <c:v>44074</c:v>
                </c:pt>
                <c:pt idx="22">
                  <c:v>44081</c:v>
                </c:pt>
                <c:pt idx="23">
                  <c:v>44088</c:v>
                </c:pt>
                <c:pt idx="24">
                  <c:v>44095</c:v>
                </c:pt>
                <c:pt idx="25">
                  <c:v>44102</c:v>
                </c:pt>
                <c:pt idx="26">
                  <c:v>44109</c:v>
                </c:pt>
                <c:pt idx="27">
                  <c:v>44116</c:v>
                </c:pt>
                <c:pt idx="28">
                  <c:v>44123</c:v>
                </c:pt>
              </c:numCache>
            </c:numRef>
          </c:cat>
          <c:val>
            <c:numRef>
              <c:f>'Figure 6 &amp; 7'!$L$4:$L$32</c:f>
              <c:numCache>
                <c:formatCode>0.0</c:formatCode>
                <c:ptCount val="29"/>
                <c:pt idx="0">
                  <c:v>18.2592</c:v>
                </c:pt>
                <c:pt idx="1">
                  <c:v>18.619199999999999</c:v>
                </c:pt>
                <c:pt idx="2">
                  <c:v>18.425600000000003</c:v>
                </c:pt>
                <c:pt idx="3">
                  <c:v>18.1568</c:v>
                </c:pt>
                <c:pt idx="4">
                  <c:v>17.1568</c:v>
                </c:pt>
                <c:pt idx="5">
                  <c:v>17.623999999999999</c:v>
                </c:pt>
                <c:pt idx="6">
                  <c:v>17.441600000000001</c:v>
                </c:pt>
                <c:pt idx="7">
                  <c:v>16.9072</c:v>
                </c:pt>
                <c:pt idx="8">
                  <c:v>17.438400000000001</c:v>
                </c:pt>
                <c:pt idx="9">
                  <c:v>17.042400000000001</c:v>
                </c:pt>
                <c:pt idx="10">
                  <c:v>17.119199999999999</c:v>
                </c:pt>
                <c:pt idx="11">
                  <c:v>17.0792</c:v>
                </c:pt>
                <c:pt idx="12">
                  <c:v>17.039200000000001</c:v>
                </c:pt>
                <c:pt idx="13">
                  <c:v>17.116</c:v>
                </c:pt>
                <c:pt idx="14">
                  <c:v>17.248799999999999</c:v>
                </c:pt>
                <c:pt idx="15">
                  <c:v>16.949600000000004</c:v>
                </c:pt>
                <c:pt idx="16">
                  <c:v>16.953600000000002</c:v>
                </c:pt>
                <c:pt idx="17">
                  <c:v>16.949600000000004</c:v>
                </c:pt>
                <c:pt idx="18">
                  <c:v>17.298400000000001</c:v>
                </c:pt>
                <c:pt idx="19">
                  <c:v>17.202400000000001</c:v>
                </c:pt>
                <c:pt idx="20">
                  <c:v>17.3384</c:v>
                </c:pt>
                <c:pt idx="21">
                  <c:v>17.8368</c:v>
                </c:pt>
                <c:pt idx="22">
                  <c:v>18.7088</c:v>
                </c:pt>
                <c:pt idx="23">
                  <c:v>19.372799999999998</c:v>
                </c:pt>
                <c:pt idx="24">
                  <c:v>19.507200000000001</c:v>
                </c:pt>
                <c:pt idx="25">
                  <c:v>19.765600000000003</c:v>
                </c:pt>
                <c:pt idx="26">
                  <c:v>20.534400000000002</c:v>
                </c:pt>
                <c:pt idx="27">
                  <c:v>20.9344</c:v>
                </c:pt>
                <c:pt idx="28">
                  <c:v>22.332800000000002</c:v>
                </c:pt>
              </c:numCache>
            </c:numRef>
          </c:val>
          <c:smooth val="0"/>
          <c:extLst>
            <c:ext xmlns:c16="http://schemas.microsoft.com/office/drawing/2014/chart" uri="{C3380CC4-5D6E-409C-BE32-E72D297353CC}">
              <c16:uniqueId val="{00000004-D4FA-472F-825C-CACE76A2183F}"/>
            </c:ext>
          </c:extLst>
        </c:ser>
        <c:dLbls>
          <c:showLegendKey val="0"/>
          <c:showVal val="0"/>
          <c:showCatName val="0"/>
          <c:showSerName val="0"/>
          <c:showPercent val="0"/>
          <c:showBubbleSize val="0"/>
        </c:dLbls>
        <c:marker val="1"/>
        <c:smooth val="0"/>
        <c:axId val="803147912"/>
        <c:axId val="920212264"/>
        <c:extLst/>
      </c:lineChart>
      <c:dateAx>
        <c:axId val="803147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Week commencing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dd\ 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0212264"/>
        <c:crosses val="autoZero"/>
        <c:auto val="1"/>
        <c:lblOffset val="100"/>
        <c:baseTimeUnit val="days"/>
      </c:dateAx>
      <c:valAx>
        <c:axId val="920212264"/>
        <c:scaling>
          <c:orientation val="minMax"/>
          <c:max val="30"/>
          <c:min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US" sz="1050" b="1"/>
                  <a:t>Demand GW</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147912"/>
        <c:crosses val="autoZero"/>
        <c:crossBetween val="between"/>
      </c:valAx>
      <c:spPr>
        <a:noFill/>
        <a:ln>
          <a:noFill/>
        </a:ln>
        <a:effectLst/>
      </c:spPr>
    </c:plotArea>
    <c:legend>
      <c:legendPos val="b"/>
      <c:layout>
        <c:manualLayout>
          <c:xMode val="edge"/>
          <c:yMode val="edge"/>
          <c:x val="2.55665582171953E-2"/>
          <c:y val="0.88927081136857988"/>
          <c:w val="0.96151712219179997"/>
          <c:h val="9.76104420014543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8</xdr:col>
      <xdr:colOff>352425</xdr:colOff>
      <xdr:row>3</xdr:row>
      <xdr:rowOff>371473</xdr:rowOff>
    </xdr:from>
    <xdr:to>
      <xdr:col>18</xdr:col>
      <xdr:colOff>104775</xdr:colOff>
      <xdr:row>25</xdr:row>
      <xdr:rowOff>152399</xdr:rowOff>
    </xdr:to>
    <xdr:graphicFrame macro="">
      <xdr:nvGraphicFramePr>
        <xdr:cNvPr id="2" name="Chart 1">
          <a:extLst>
            <a:ext uri="{FF2B5EF4-FFF2-40B4-BE49-F238E27FC236}">
              <a16:creationId xmlns:a16="http://schemas.microsoft.com/office/drawing/2014/main" id="{51A28DC6-B866-46AA-8C41-CFED68A29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10280939" y="4724400"/>
    <xdr:ext cx="13815391" cy="8423413"/>
    <xdr:graphicFrame macro="">
      <xdr:nvGraphicFramePr>
        <xdr:cNvPr id="2" name="Chart 1">
          <a:extLst>
            <a:ext uri="{FF2B5EF4-FFF2-40B4-BE49-F238E27FC236}">
              <a16:creationId xmlns:a16="http://schemas.microsoft.com/office/drawing/2014/main" id="{3E7BF9F0-7B78-41A1-A785-E639B2215E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4793797" y="3132364"/>
    <xdr:ext cx="9313333" cy="6085417"/>
    <xdr:graphicFrame macro="">
      <xdr:nvGraphicFramePr>
        <xdr:cNvPr id="2" name="Chart 1">
          <a:extLst>
            <a:ext uri="{FF2B5EF4-FFF2-40B4-BE49-F238E27FC236}">
              <a16:creationId xmlns:a16="http://schemas.microsoft.com/office/drawing/2014/main" id="{7048771E-3CD2-4E5E-8250-FC8012AD9E4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twoCellAnchor>
    <xdr:from>
      <xdr:col>0</xdr:col>
      <xdr:colOff>600075</xdr:colOff>
      <xdr:row>4</xdr:row>
      <xdr:rowOff>19050</xdr:rowOff>
    </xdr:from>
    <xdr:to>
      <xdr:col>9</xdr:col>
      <xdr:colOff>456166</xdr:colOff>
      <xdr:row>31</xdr:row>
      <xdr:rowOff>122040</xdr:rowOff>
    </xdr:to>
    <xdr:grpSp>
      <xdr:nvGrpSpPr>
        <xdr:cNvPr id="2" name="Group 1">
          <a:extLst>
            <a:ext uri="{FF2B5EF4-FFF2-40B4-BE49-F238E27FC236}">
              <a16:creationId xmlns:a16="http://schemas.microsoft.com/office/drawing/2014/main" id="{95B8962C-CF9D-44E7-85B4-9DBA36990A72}"/>
            </a:ext>
          </a:extLst>
        </xdr:cNvPr>
        <xdr:cNvGrpSpPr/>
      </xdr:nvGrpSpPr>
      <xdr:grpSpPr>
        <a:xfrm>
          <a:off x="600075" y="733425"/>
          <a:ext cx="5342491" cy="4474965"/>
          <a:chOff x="0" y="0"/>
          <a:chExt cx="5364263" cy="4474965"/>
        </a:xfrm>
      </xdr:grpSpPr>
      <xdr:pic>
        <xdr:nvPicPr>
          <xdr:cNvPr id="6" name="Picture 5">
            <a:extLst>
              <a:ext uri="{FF2B5EF4-FFF2-40B4-BE49-F238E27FC236}">
                <a16:creationId xmlns:a16="http://schemas.microsoft.com/office/drawing/2014/main" id="{8C210DB2-6635-45F7-8821-1C8AC30111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36722" cy="4474965"/>
          </a:xfrm>
          <a:prstGeom prst="rect">
            <a:avLst/>
          </a:prstGeom>
          <a:solidFill>
            <a:srgbClr val="F79646"/>
          </a:solidFill>
          <a:ln w="9525">
            <a:noFill/>
            <a:miter lim="800000"/>
            <a:headEnd/>
            <a:tailEnd/>
          </a:ln>
        </xdr:spPr>
      </xdr:pic>
      <xdr:sp macro="" textlink="">
        <xdr:nvSpPr>
          <xdr:cNvPr id="7" name="Arrow: Up-Down 6">
            <a:extLst>
              <a:ext uri="{FF2B5EF4-FFF2-40B4-BE49-F238E27FC236}">
                <a16:creationId xmlns:a16="http://schemas.microsoft.com/office/drawing/2014/main" id="{4042DE1C-7DBF-43FF-9281-1FF82BD9E0FE}"/>
              </a:ext>
            </a:extLst>
          </xdr:cNvPr>
          <xdr:cNvSpPr/>
        </xdr:nvSpPr>
        <xdr:spPr bwMode="auto">
          <a:xfrm rot="6982301">
            <a:off x="3651046" y="3266627"/>
            <a:ext cx="79709" cy="172463"/>
          </a:xfrm>
          <a:prstGeom prst="upDownArrow">
            <a:avLst/>
          </a:prstGeom>
          <a:solidFill>
            <a:srgbClr val="C0000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8" name="TextBox 3">
            <a:extLst>
              <a:ext uri="{FF2B5EF4-FFF2-40B4-BE49-F238E27FC236}">
                <a16:creationId xmlns:a16="http://schemas.microsoft.com/office/drawing/2014/main" id="{C93A8F6B-21B7-4425-BDC3-3C8C0330A68F}"/>
              </a:ext>
            </a:extLst>
          </xdr:cNvPr>
          <xdr:cNvSpPr txBox="1"/>
        </xdr:nvSpPr>
        <xdr:spPr bwMode="auto">
          <a:xfrm>
            <a:off x="3687376" y="3343105"/>
            <a:ext cx="56657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ElecLink</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9" name="TextBox 3">
            <a:extLst>
              <a:ext uri="{FF2B5EF4-FFF2-40B4-BE49-F238E27FC236}">
                <a16:creationId xmlns:a16="http://schemas.microsoft.com/office/drawing/2014/main" id="{26BB5C4F-0A4D-4964-A9E0-08634CB7FD02}"/>
              </a:ext>
            </a:extLst>
          </xdr:cNvPr>
          <xdr:cNvSpPr txBox="1"/>
        </xdr:nvSpPr>
        <xdr:spPr bwMode="auto">
          <a:xfrm>
            <a:off x="3461356" y="3479182"/>
            <a:ext cx="57052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IFA</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(2GW)</a:t>
            </a:r>
            <a:endParaRPr lang="en-GB" sz="800">
              <a:effectLst/>
              <a:latin typeface="Times New Roman" panose="02020603050405020304" pitchFamily="18" charset="0"/>
              <a:ea typeface="SimSun" panose="02010600030101010101" pitchFamily="2" charset="-122"/>
            </a:endParaRPr>
          </a:p>
        </xdr:txBody>
      </xdr:sp>
      <xdr:sp macro="" textlink="">
        <xdr:nvSpPr>
          <xdr:cNvPr id="10" name="Arrow: Up-Down 9">
            <a:extLst>
              <a:ext uri="{FF2B5EF4-FFF2-40B4-BE49-F238E27FC236}">
                <a16:creationId xmlns:a16="http://schemas.microsoft.com/office/drawing/2014/main" id="{18E433FA-3704-441B-8905-31CD51B8A1F1}"/>
              </a:ext>
            </a:extLst>
          </xdr:cNvPr>
          <xdr:cNvSpPr/>
        </xdr:nvSpPr>
        <xdr:spPr bwMode="auto">
          <a:xfrm rot="6982301">
            <a:off x="3559972" y="3290316"/>
            <a:ext cx="79746" cy="241082"/>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1" name="Arrow: Up-Down 10">
            <a:extLst>
              <a:ext uri="{FF2B5EF4-FFF2-40B4-BE49-F238E27FC236}">
                <a16:creationId xmlns:a16="http://schemas.microsoft.com/office/drawing/2014/main" id="{7BC56605-2BAA-4E52-974C-8A481A7ABEDE}"/>
              </a:ext>
            </a:extLst>
          </xdr:cNvPr>
          <xdr:cNvSpPr/>
        </xdr:nvSpPr>
        <xdr:spPr bwMode="auto">
          <a:xfrm rot="10216364">
            <a:off x="3099682" y="3327282"/>
            <a:ext cx="116533" cy="57973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2" name="TextBox 3">
            <a:extLst>
              <a:ext uri="{FF2B5EF4-FFF2-40B4-BE49-F238E27FC236}">
                <a16:creationId xmlns:a16="http://schemas.microsoft.com/office/drawing/2014/main" id="{619D1816-46C5-4C6B-8E68-A2AF7559609C}"/>
              </a:ext>
            </a:extLst>
          </xdr:cNvPr>
          <xdr:cNvSpPr txBox="1"/>
        </xdr:nvSpPr>
        <xdr:spPr bwMode="auto">
          <a:xfrm>
            <a:off x="2912944" y="3927817"/>
            <a:ext cx="570529"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IFA2</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13" name="Arrow: Up-Down 12">
            <a:extLst>
              <a:ext uri="{FF2B5EF4-FFF2-40B4-BE49-F238E27FC236}">
                <a16:creationId xmlns:a16="http://schemas.microsoft.com/office/drawing/2014/main" id="{7DE63FB1-9D41-4548-A436-B91892372B82}"/>
              </a:ext>
            </a:extLst>
          </xdr:cNvPr>
          <xdr:cNvSpPr/>
        </xdr:nvSpPr>
        <xdr:spPr bwMode="auto">
          <a:xfrm rot="5400000">
            <a:off x="3840623" y="3054338"/>
            <a:ext cx="96916" cy="401565"/>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4" name="TextBox 3">
            <a:extLst>
              <a:ext uri="{FF2B5EF4-FFF2-40B4-BE49-F238E27FC236}">
                <a16:creationId xmlns:a16="http://schemas.microsoft.com/office/drawing/2014/main" id="{C1F2C79E-B8D3-45E6-AC23-722140804C66}"/>
              </a:ext>
            </a:extLst>
          </xdr:cNvPr>
          <xdr:cNvSpPr txBox="1"/>
        </xdr:nvSpPr>
        <xdr:spPr bwMode="auto">
          <a:xfrm>
            <a:off x="4032772" y="3191704"/>
            <a:ext cx="57052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Nemo Link</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15" name="Arrow: Up-Down 14">
            <a:extLst>
              <a:ext uri="{FF2B5EF4-FFF2-40B4-BE49-F238E27FC236}">
                <a16:creationId xmlns:a16="http://schemas.microsoft.com/office/drawing/2014/main" id="{73FDEDD6-8822-4FFF-BCD7-2294DBF79D49}"/>
              </a:ext>
            </a:extLst>
          </xdr:cNvPr>
          <xdr:cNvSpPr/>
        </xdr:nvSpPr>
        <xdr:spPr bwMode="auto">
          <a:xfrm rot="4652423">
            <a:off x="3964657" y="2677575"/>
            <a:ext cx="93412" cy="82673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6" name="TextBox 3">
            <a:extLst>
              <a:ext uri="{FF2B5EF4-FFF2-40B4-BE49-F238E27FC236}">
                <a16:creationId xmlns:a16="http://schemas.microsoft.com/office/drawing/2014/main" id="{69D71E46-74B5-4BFC-BC1F-295EBE0A8306}"/>
              </a:ext>
            </a:extLst>
          </xdr:cNvPr>
          <xdr:cNvSpPr txBox="1"/>
        </xdr:nvSpPr>
        <xdr:spPr bwMode="auto">
          <a:xfrm>
            <a:off x="4337567" y="2936602"/>
            <a:ext cx="570529"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BritNed</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(1GW)</a:t>
            </a:r>
            <a:endParaRPr lang="en-GB" sz="800">
              <a:effectLst/>
              <a:latin typeface="Times New Roman" panose="02020603050405020304" pitchFamily="18" charset="0"/>
              <a:ea typeface="SimSun" panose="02010600030101010101" pitchFamily="2" charset="-122"/>
            </a:endParaRPr>
          </a:p>
        </xdr:txBody>
      </xdr:sp>
      <xdr:sp macro="" textlink="">
        <xdr:nvSpPr>
          <xdr:cNvPr id="17" name="Arrow: Up-Down 16">
            <a:extLst>
              <a:ext uri="{FF2B5EF4-FFF2-40B4-BE49-F238E27FC236}">
                <a16:creationId xmlns:a16="http://schemas.microsoft.com/office/drawing/2014/main" id="{3E159092-2D41-4FEA-8505-1A344C52DF3A}"/>
              </a:ext>
            </a:extLst>
          </xdr:cNvPr>
          <xdr:cNvSpPr/>
        </xdr:nvSpPr>
        <xdr:spPr bwMode="auto">
          <a:xfrm rot="5926678">
            <a:off x="2380479" y="1900282"/>
            <a:ext cx="102965" cy="801973"/>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8" name="Arrow: Up-Down 17">
            <a:extLst>
              <a:ext uri="{FF2B5EF4-FFF2-40B4-BE49-F238E27FC236}">
                <a16:creationId xmlns:a16="http://schemas.microsoft.com/office/drawing/2014/main" id="{05E560E0-D7B2-4F9E-89C1-AA16F41C272D}"/>
              </a:ext>
            </a:extLst>
          </xdr:cNvPr>
          <xdr:cNvSpPr/>
        </xdr:nvSpPr>
        <xdr:spPr bwMode="auto">
          <a:xfrm rot="4549555">
            <a:off x="2361473" y="1539272"/>
            <a:ext cx="77654" cy="315078"/>
          </a:xfrm>
          <a:prstGeom prst="upDownArrow">
            <a:avLst/>
          </a:prstGeom>
          <a:solidFill>
            <a:srgbClr val="0070C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sp macro="" textlink="">
        <xdr:nvSpPr>
          <xdr:cNvPr id="19" name="TextBox 3">
            <a:extLst>
              <a:ext uri="{FF2B5EF4-FFF2-40B4-BE49-F238E27FC236}">
                <a16:creationId xmlns:a16="http://schemas.microsoft.com/office/drawing/2014/main" id="{C0BDBC8D-43C4-4B11-BD3A-81BA37C218E1}"/>
              </a:ext>
            </a:extLst>
          </xdr:cNvPr>
          <xdr:cNvSpPr txBox="1"/>
        </xdr:nvSpPr>
        <xdr:spPr bwMode="auto">
          <a:xfrm>
            <a:off x="1881314" y="1767355"/>
            <a:ext cx="570528"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Moyle</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(0.5GW)</a:t>
            </a:r>
            <a:endParaRPr lang="en-GB" sz="800">
              <a:effectLst/>
              <a:latin typeface="Times New Roman" panose="02020603050405020304" pitchFamily="18" charset="0"/>
              <a:ea typeface="SimSun" panose="02010600030101010101" pitchFamily="2" charset="-122"/>
            </a:endParaRPr>
          </a:p>
        </xdr:txBody>
      </xdr:sp>
      <xdr:sp macro="" textlink="">
        <xdr:nvSpPr>
          <xdr:cNvPr id="20" name="TextBox 3">
            <a:extLst>
              <a:ext uri="{FF2B5EF4-FFF2-40B4-BE49-F238E27FC236}">
                <a16:creationId xmlns:a16="http://schemas.microsoft.com/office/drawing/2014/main" id="{0600F4A9-A2FF-4FEA-A8DE-686A8E7ED255}"/>
              </a:ext>
            </a:extLst>
          </xdr:cNvPr>
          <xdr:cNvSpPr txBox="1"/>
        </xdr:nvSpPr>
        <xdr:spPr bwMode="auto">
          <a:xfrm>
            <a:off x="1516500" y="2147388"/>
            <a:ext cx="570529" cy="20081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EWIC</a:t>
            </a:r>
          </a:p>
          <a:p>
            <a:pPr algn="ctr">
              <a:spcAft>
                <a:spcPts val="0"/>
              </a:spcAft>
            </a:pPr>
            <a:r>
              <a:rPr lang="en-GB" sz="800" kern="1200">
                <a:solidFill>
                  <a:srgbClr val="000000"/>
                </a:solidFill>
                <a:effectLst/>
                <a:latin typeface="Calibri" panose="020F0502020204030204" pitchFamily="34" charset="0"/>
                <a:ea typeface="SimSun" panose="02010600030101010101" pitchFamily="2" charset="-122"/>
                <a:cs typeface="Times New Roman" panose="02020603050405020304" pitchFamily="18" charset="0"/>
              </a:rPr>
              <a:t>(0.5GW)</a:t>
            </a:r>
            <a:endParaRPr lang="en-GB" sz="800">
              <a:effectLst/>
              <a:latin typeface="Times New Roman" panose="02020603050405020304" pitchFamily="18" charset="0"/>
              <a:ea typeface="SimSun" panose="02010600030101010101" pitchFamily="2" charset="-122"/>
            </a:endParaRPr>
          </a:p>
        </xdr:txBody>
      </xdr:sp>
      <xdr:sp macro="" textlink="">
        <xdr:nvSpPr>
          <xdr:cNvPr id="21" name="TextBox 3">
            <a:extLst>
              <a:ext uri="{FF2B5EF4-FFF2-40B4-BE49-F238E27FC236}">
                <a16:creationId xmlns:a16="http://schemas.microsoft.com/office/drawing/2014/main" id="{149260B0-A38D-4D08-B52C-527474B0D728}"/>
              </a:ext>
            </a:extLst>
          </xdr:cNvPr>
          <xdr:cNvSpPr txBox="1"/>
        </xdr:nvSpPr>
        <xdr:spPr bwMode="auto">
          <a:xfrm>
            <a:off x="1366204" y="2361872"/>
            <a:ext cx="39901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Ireland</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2" name="TextBox 3">
            <a:extLst>
              <a:ext uri="{FF2B5EF4-FFF2-40B4-BE49-F238E27FC236}">
                <a16:creationId xmlns:a16="http://schemas.microsoft.com/office/drawing/2014/main" id="{7361AFEC-BAC2-4CC5-A7ED-CD5A8FAAB13A}"/>
              </a:ext>
            </a:extLst>
          </xdr:cNvPr>
          <xdr:cNvSpPr txBox="1"/>
        </xdr:nvSpPr>
        <xdr:spPr bwMode="auto">
          <a:xfrm>
            <a:off x="1681515" y="1620892"/>
            <a:ext cx="59880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 Ireland</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3" name="TextBox 3">
            <a:extLst>
              <a:ext uri="{FF2B5EF4-FFF2-40B4-BE49-F238E27FC236}">
                <a16:creationId xmlns:a16="http://schemas.microsoft.com/office/drawing/2014/main" id="{27872BB0-8E9E-4F56-A2E7-9E1515176077}"/>
              </a:ext>
            </a:extLst>
          </xdr:cNvPr>
          <xdr:cNvSpPr txBox="1"/>
        </xdr:nvSpPr>
        <xdr:spPr bwMode="auto">
          <a:xfrm>
            <a:off x="3790527" y="3920030"/>
            <a:ext cx="399015"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France</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4" name="TextBox 3">
            <a:extLst>
              <a:ext uri="{FF2B5EF4-FFF2-40B4-BE49-F238E27FC236}">
                <a16:creationId xmlns:a16="http://schemas.microsoft.com/office/drawing/2014/main" id="{48DD366A-51EC-45AF-BEBA-CAD2A625F588}"/>
              </a:ext>
            </a:extLst>
          </xdr:cNvPr>
          <xdr:cNvSpPr txBox="1"/>
        </xdr:nvSpPr>
        <xdr:spPr bwMode="auto">
          <a:xfrm>
            <a:off x="4509266" y="3395827"/>
            <a:ext cx="400423"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Belgium</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5" name="TextBox 3">
            <a:extLst>
              <a:ext uri="{FF2B5EF4-FFF2-40B4-BE49-F238E27FC236}">
                <a16:creationId xmlns:a16="http://schemas.microsoft.com/office/drawing/2014/main" id="{06AFFC5D-489F-48AF-BEC3-B8C3131DAEF1}"/>
              </a:ext>
            </a:extLst>
          </xdr:cNvPr>
          <xdr:cNvSpPr txBox="1"/>
        </xdr:nvSpPr>
        <xdr:spPr bwMode="auto">
          <a:xfrm>
            <a:off x="4736555" y="2779659"/>
            <a:ext cx="627708"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Netherlands</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5</xdr:col>
      <xdr:colOff>544894</xdr:colOff>
      <xdr:row>10</xdr:row>
      <xdr:rowOff>132252</xdr:rowOff>
    </xdr:from>
    <xdr:to>
      <xdr:col>9</xdr:col>
      <xdr:colOff>75319</xdr:colOff>
      <xdr:row>11</xdr:row>
      <xdr:rowOff>69889</xdr:rowOff>
    </xdr:to>
    <xdr:sp macro="" textlink="">
      <xdr:nvSpPr>
        <xdr:cNvPr id="3" name="Arrow: Up-Down 2">
          <a:extLst>
            <a:ext uri="{FF2B5EF4-FFF2-40B4-BE49-F238E27FC236}">
              <a16:creationId xmlns:a16="http://schemas.microsoft.com/office/drawing/2014/main" id="{BBE16EA8-8ECC-439E-9AB0-ED0FDD92024C}"/>
            </a:ext>
          </a:extLst>
        </xdr:cNvPr>
        <xdr:cNvSpPr/>
      </xdr:nvSpPr>
      <xdr:spPr bwMode="auto">
        <a:xfrm rot="3663370">
          <a:off x="4527526" y="816870"/>
          <a:ext cx="99562" cy="1968825"/>
        </a:xfrm>
        <a:prstGeom prst="upDownArrow">
          <a:avLst/>
        </a:prstGeom>
        <a:solidFill>
          <a:srgbClr val="C00000"/>
        </a:solid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lang="en-GB"/>
        </a:p>
      </xdr:txBody>
    </xdr:sp>
    <xdr:clientData/>
  </xdr:twoCellAnchor>
  <xdr:twoCellAnchor>
    <xdr:from>
      <xdr:col>8</xdr:col>
      <xdr:colOff>211282</xdr:colOff>
      <xdr:row>5</xdr:row>
      <xdr:rowOff>56284</xdr:rowOff>
    </xdr:from>
    <xdr:to>
      <xdr:col>9</xdr:col>
      <xdr:colOff>198156</xdr:colOff>
      <xdr:row>6</xdr:row>
      <xdr:rowOff>81229</xdr:rowOff>
    </xdr:to>
    <xdr:sp macro="" textlink="">
      <xdr:nvSpPr>
        <xdr:cNvPr id="4" name="TextBox 3">
          <a:extLst>
            <a:ext uri="{FF2B5EF4-FFF2-40B4-BE49-F238E27FC236}">
              <a16:creationId xmlns:a16="http://schemas.microsoft.com/office/drawing/2014/main" id="{1ED303C8-D458-4220-BD3A-36877C2D3050}"/>
            </a:ext>
          </a:extLst>
        </xdr:cNvPr>
        <xdr:cNvSpPr txBox="1"/>
      </xdr:nvSpPr>
      <xdr:spPr bwMode="auto">
        <a:xfrm>
          <a:off x="5088082" y="865909"/>
          <a:ext cx="596474"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1000"/>
            </a:spcAft>
          </a:pPr>
          <a:r>
            <a:rPr lang="en-GB" sz="9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Norway</a:t>
          </a:r>
          <a:endParaRPr lang="en-GB" sz="1600" b="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8</xdr:col>
      <xdr:colOff>42430</xdr:colOff>
      <xdr:row>6</xdr:row>
      <xdr:rowOff>97848</xdr:rowOff>
    </xdr:from>
    <xdr:to>
      <xdr:col>9</xdr:col>
      <xdr:colOff>417616</xdr:colOff>
      <xdr:row>7</xdr:row>
      <xdr:rowOff>122793</xdr:rowOff>
    </xdr:to>
    <xdr:sp macro="" textlink="">
      <xdr:nvSpPr>
        <xdr:cNvPr id="5" name="TextBox 3">
          <a:extLst>
            <a:ext uri="{FF2B5EF4-FFF2-40B4-BE49-F238E27FC236}">
              <a16:creationId xmlns:a16="http://schemas.microsoft.com/office/drawing/2014/main" id="{128706BA-A496-45B4-B03B-6730F705083F}"/>
            </a:ext>
          </a:extLst>
        </xdr:cNvPr>
        <xdr:cNvSpPr txBox="1"/>
      </xdr:nvSpPr>
      <xdr:spPr bwMode="auto">
        <a:xfrm>
          <a:off x="4919230" y="1069398"/>
          <a:ext cx="984786" cy="186870"/>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lnSpc>
              <a:spcPct val="115000"/>
            </a:lnSpc>
            <a:spcAft>
              <a:spcPts val="0"/>
            </a:spcAft>
          </a:pPr>
          <a:r>
            <a:rPr lang="en-GB" sz="9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North Sea Link</a:t>
          </a:r>
        </a:p>
        <a:p>
          <a:pPr algn="ctr">
            <a:lnSpc>
              <a:spcPct val="115000"/>
            </a:lnSpc>
            <a:spcAft>
              <a:spcPts val="0"/>
            </a:spcAft>
          </a:pPr>
          <a:r>
            <a:rPr lang="en-GB" sz="9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(1.4GW,</a:t>
          </a:r>
          <a:r>
            <a:rPr lang="en-GB" sz="900" b="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r>
            <a:rPr lang="en-GB" sz="9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end 2021)</a:t>
          </a:r>
          <a:endParaRPr lang="en-GB" sz="1600" b="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606135</xdr:colOff>
      <xdr:row>3</xdr:row>
      <xdr:rowOff>39830</xdr:rowOff>
    </xdr:from>
    <xdr:to>
      <xdr:col>23</xdr:col>
      <xdr:colOff>51955</xdr:colOff>
      <xdr:row>35</xdr:row>
      <xdr:rowOff>17318</xdr:rowOff>
    </xdr:to>
    <xdr:graphicFrame macro="">
      <xdr:nvGraphicFramePr>
        <xdr:cNvPr id="2" name="Chart 1">
          <a:extLst>
            <a:ext uri="{FF2B5EF4-FFF2-40B4-BE49-F238E27FC236}">
              <a16:creationId xmlns:a16="http://schemas.microsoft.com/office/drawing/2014/main" id="{DF572EFC-9E44-4145-B984-453139C14D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1017</xdr:colOff>
      <xdr:row>3</xdr:row>
      <xdr:rowOff>39830</xdr:rowOff>
    </xdr:from>
    <xdr:to>
      <xdr:col>25</xdr:col>
      <xdr:colOff>392206</xdr:colOff>
      <xdr:row>35</xdr:row>
      <xdr:rowOff>11206</xdr:rowOff>
    </xdr:to>
    <xdr:graphicFrame macro="">
      <xdr:nvGraphicFramePr>
        <xdr:cNvPr id="2" name="Chart 1">
          <a:extLst>
            <a:ext uri="{FF2B5EF4-FFF2-40B4-BE49-F238E27FC236}">
              <a16:creationId xmlns:a16="http://schemas.microsoft.com/office/drawing/2014/main" id="{DC95220B-2490-43BA-8CA6-1346D261CB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423861</xdr:colOff>
      <xdr:row>4</xdr:row>
      <xdr:rowOff>128586</xdr:rowOff>
    </xdr:from>
    <xdr:to>
      <xdr:col>18</xdr:col>
      <xdr:colOff>428625</xdr:colOff>
      <xdr:row>27</xdr:row>
      <xdr:rowOff>142874</xdr:rowOff>
    </xdr:to>
    <xdr:graphicFrame macro="">
      <xdr:nvGraphicFramePr>
        <xdr:cNvPr id="2" name="Chart 1">
          <a:extLst>
            <a:ext uri="{FF2B5EF4-FFF2-40B4-BE49-F238E27FC236}">
              <a16:creationId xmlns:a16="http://schemas.microsoft.com/office/drawing/2014/main" id="{04FED1B6-8CFC-46CC-90CC-E2B91B19C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404812</xdr:colOff>
      <xdr:row>3</xdr:row>
      <xdr:rowOff>157162</xdr:rowOff>
    </xdr:from>
    <xdr:to>
      <xdr:col>13</xdr:col>
      <xdr:colOff>100012</xdr:colOff>
      <xdr:row>20</xdr:row>
      <xdr:rowOff>147637</xdr:rowOff>
    </xdr:to>
    <xdr:graphicFrame macro="">
      <xdr:nvGraphicFramePr>
        <xdr:cNvPr id="2" name="Chart 1">
          <a:extLst>
            <a:ext uri="{FF2B5EF4-FFF2-40B4-BE49-F238E27FC236}">
              <a16:creationId xmlns:a16="http://schemas.microsoft.com/office/drawing/2014/main" id="{1E58AA76-DF94-4BEC-AA5E-845AE397FA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419100</xdr:colOff>
      <xdr:row>21</xdr:row>
      <xdr:rowOff>123825</xdr:rowOff>
    </xdr:from>
    <xdr:to>
      <xdr:col>13</xdr:col>
      <xdr:colOff>114300</xdr:colOff>
      <xdr:row>38</xdr:row>
      <xdr:rowOff>114300</xdr:rowOff>
    </xdr:to>
    <xdr:graphicFrame macro="">
      <xdr:nvGraphicFramePr>
        <xdr:cNvPr id="4" name="Chart 3">
          <a:extLst>
            <a:ext uri="{FF2B5EF4-FFF2-40B4-BE49-F238E27FC236}">
              <a16:creationId xmlns:a16="http://schemas.microsoft.com/office/drawing/2014/main" id="{03572502-A7A1-4B02-8C40-4E7CF5A14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117065</xdr:colOff>
      <xdr:row>33</xdr:row>
      <xdr:rowOff>96273</xdr:rowOff>
    </xdr:to>
    <xdr:sp macro="" textlink="">
      <xdr:nvSpPr>
        <xdr:cNvPr id="2" name="TextBox 2">
          <a:extLst>
            <a:ext uri="{FF2B5EF4-FFF2-40B4-BE49-F238E27FC236}">
              <a16:creationId xmlns:a16="http://schemas.microsoft.com/office/drawing/2014/main" id="{F05DE961-CB83-4B70-9A80-55C09EA537EB}"/>
            </a:ext>
          </a:extLst>
        </xdr:cNvPr>
        <xdr:cNvSpPr txBox="1"/>
      </xdr:nvSpPr>
      <xdr:spPr>
        <a:xfrm>
          <a:off x="609600" y="161925"/>
          <a:ext cx="5603465" cy="5277873"/>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Aft>
              <a:spcPts val="300"/>
            </a:spcAft>
          </a:pPr>
          <a:r>
            <a:rPr lang="en-US" sz="1400" b="1">
              <a:solidFill>
                <a:schemeClr val="accent1"/>
              </a:solidFill>
              <a:cs typeface="Arial"/>
            </a:rPr>
            <a:t>Assumptions</a:t>
          </a:r>
        </a:p>
        <a:p>
          <a:pPr>
            <a:spcAft>
              <a:spcPts val="400"/>
            </a:spcAft>
          </a:pPr>
          <a:r>
            <a:rPr lang="en-US" sz="1000">
              <a:cs typeface="Arial"/>
            </a:rPr>
            <a:t>All </a:t>
          </a:r>
          <a:r>
            <a:rPr lang="en-US" sz="1000" b="1">
              <a:cs typeface="Arial"/>
            </a:rPr>
            <a:t>demand figures </a:t>
          </a:r>
          <a:r>
            <a:rPr lang="en-US" sz="1000">
              <a:cs typeface="Arial"/>
            </a:rPr>
            <a:t>shown in our operational view are </a:t>
          </a:r>
          <a:r>
            <a:rPr lang="en-US" sz="1000">
              <a:solidFill>
                <a:schemeClr val="accent5"/>
              </a:solidFill>
              <a:cs typeface="Arial"/>
            </a:rPr>
            <a:t>normalised </a:t>
          </a:r>
          <a:r>
            <a:rPr lang="en-US" sz="1000">
              <a:cs typeface="Arial"/>
            </a:rPr>
            <a:t>transmission system demands unless otherwise stated – based on national demand plus a station load of 500 MW, and interconnector exports. We have </a:t>
          </a:r>
          <a:r>
            <a:rPr lang="en-US" sz="1000" kern="1200">
              <a:solidFill>
                <a:schemeClr val="tx1"/>
              </a:solidFill>
              <a:latin typeface="+mn-lt"/>
              <a:ea typeface="+mn-ea"/>
              <a:cs typeface="Arial"/>
            </a:rPr>
            <a:t>assumed 750 MW of </a:t>
          </a:r>
          <a:r>
            <a:rPr lang="en-US" sz="1000">
              <a:cs typeface="Arial"/>
            </a:rPr>
            <a:t>export to Ireland during peak demand periods. The IFA, IFA2, Nemo and Britned interconnectors are treated as generation. Underlying demand where quoted is corrected for the impact of the weather and where appropriate day of the week.</a:t>
          </a:r>
        </a:p>
        <a:p>
          <a:pPr>
            <a:spcAft>
              <a:spcPts val="400"/>
            </a:spcAft>
          </a:pPr>
          <a:r>
            <a:rPr lang="en-US" sz="1000">
              <a:cs typeface="Arial"/>
            </a:rPr>
            <a:t>We have assumed a </a:t>
          </a:r>
          <a:r>
            <a:rPr lang="en-US" sz="1000" b="1">
              <a:cs typeface="Arial"/>
            </a:rPr>
            <a:t>real time reserve </a:t>
          </a:r>
          <a:r>
            <a:rPr lang="en-US" sz="1000" kern="1200">
              <a:solidFill>
                <a:schemeClr val="tx1"/>
              </a:solidFill>
              <a:latin typeface="+mn-lt"/>
              <a:ea typeface="+mn-ea"/>
              <a:cs typeface="Arial"/>
            </a:rPr>
            <a:t>requirement of 1.5 GW </a:t>
          </a:r>
          <a:r>
            <a:rPr lang="en-US" sz="1000">
              <a:cs typeface="Arial"/>
            </a:rPr>
            <a:t>for each week of our analysis (shown in figure 9)</a:t>
          </a:r>
        </a:p>
        <a:p>
          <a:pPr>
            <a:spcAft>
              <a:spcPts val="400"/>
            </a:spcAft>
          </a:pPr>
          <a:r>
            <a:rPr lang="en-US" sz="1000" b="1">
              <a:solidFill>
                <a:schemeClr val="tx1"/>
              </a:solidFill>
              <a:cs typeface="Arial"/>
            </a:rPr>
            <a:t>Underlying demand </a:t>
          </a:r>
          <a:r>
            <a:rPr lang="en-US" sz="1000">
              <a:solidFill>
                <a:schemeClr val="tx1"/>
              </a:solidFill>
              <a:cs typeface="Arial"/>
            </a:rPr>
            <a:t>is corrected for the impact of weather and day of week. We</a:t>
          </a:r>
          <a:r>
            <a:rPr lang="en-US" sz="1000" b="1">
              <a:solidFill>
                <a:schemeClr val="tx1"/>
              </a:solidFill>
              <a:cs typeface="Arial"/>
            </a:rPr>
            <a:t> </a:t>
          </a:r>
          <a:r>
            <a:rPr lang="en-US" sz="1000">
              <a:solidFill>
                <a:schemeClr val="tx1"/>
              </a:solidFill>
              <a:cs typeface="Arial"/>
            </a:rPr>
            <a:t>forecast demand normalised demand using long </a:t>
          </a:r>
          <a:r>
            <a:rPr lang="en-US" sz="1000">
              <a:cs typeface="Arial"/>
            </a:rPr>
            <a:t>term trends to estimate underlying demand with a 30 - year average. This has been done with weekly resolution.</a:t>
          </a:r>
        </a:p>
        <a:p>
          <a:pPr>
            <a:spcAft>
              <a:spcPts val="400"/>
            </a:spcAft>
          </a:pPr>
          <a:r>
            <a:rPr lang="en-US" sz="1000" b="1">
              <a:cs typeface="Arial"/>
            </a:rPr>
            <a:t>Load factors </a:t>
          </a:r>
          <a:r>
            <a:rPr lang="en-US" sz="1000">
              <a:cs typeface="Arial"/>
            </a:rPr>
            <a:t>are used to determine how much inflexible generation is likely to be available at different times, for example during periods of low demand. These are based on historic availability over previous minimum demand periods. We also apply a load factor to interconnectors. These are based on the price differential between Europe and GB, plus a reasonable number of trades it would take to resolve RoCoF issues.  </a:t>
          </a:r>
        </a:p>
        <a:p>
          <a:pPr>
            <a:spcAft>
              <a:spcPts val="400"/>
            </a:spcAft>
          </a:pPr>
          <a:r>
            <a:rPr lang="en-US" sz="1000" b="1">
              <a:cs typeface="Arial"/>
            </a:rPr>
            <a:t>Breakdown rates </a:t>
          </a:r>
          <a:r>
            <a:rPr lang="en-US" sz="1000">
              <a:cs typeface="Arial"/>
            </a:rPr>
            <a:t>for generation over the summer are calculated using historic summer breakdown rates. These are taken from a units output against capacity, for demand peaks higher than the 80</a:t>
          </a:r>
          <a:r>
            <a:rPr lang="en-US" sz="1000" baseline="30000">
              <a:cs typeface="Arial"/>
            </a:rPr>
            <a:t>th</a:t>
          </a:r>
          <a:r>
            <a:rPr lang="en-US" sz="1000">
              <a:cs typeface="Arial"/>
            </a:rPr>
            <a:t> percentile, for the last 3 years. This excludes planned outages notified to the ESO. For wind, a median load factor is calculated, meaning that there is a 50% chance of wind being higher or lower than this.</a:t>
          </a:r>
        </a:p>
        <a:p>
          <a:pPr>
            <a:spcAft>
              <a:spcPts val="400"/>
            </a:spcAft>
          </a:pPr>
          <a:endParaRPr lang="en-US" sz="1000" b="1">
            <a:cs typeface="Arial"/>
          </a:endParaRPr>
        </a:p>
        <a:p>
          <a:pPr>
            <a:spcAft>
              <a:spcPts val="600"/>
            </a:spcAft>
          </a:pPr>
          <a:endParaRPr lang="en-US"/>
        </a:p>
      </xdr:txBody>
    </xdr:sp>
    <xdr:clientData/>
  </xdr:twoCellAnchor>
  <xdr:twoCellAnchor>
    <xdr:from>
      <xdr:col>11</xdr:col>
      <xdr:colOff>0</xdr:colOff>
      <xdr:row>1</xdr:row>
      <xdr:rowOff>0</xdr:rowOff>
    </xdr:from>
    <xdr:to>
      <xdr:col>20</xdr:col>
      <xdr:colOff>117065</xdr:colOff>
      <xdr:row>19</xdr:row>
      <xdr:rowOff>68218</xdr:rowOff>
    </xdr:to>
    <xdr:sp macro="" textlink="">
      <xdr:nvSpPr>
        <xdr:cNvPr id="3" name="TextBox 10">
          <a:extLst>
            <a:ext uri="{FF2B5EF4-FFF2-40B4-BE49-F238E27FC236}">
              <a16:creationId xmlns:a16="http://schemas.microsoft.com/office/drawing/2014/main" id="{65D29D3E-FF5C-40F0-A779-319A59DD5CE5}"/>
            </a:ext>
          </a:extLst>
        </xdr:cNvPr>
        <xdr:cNvSpPr txBox="1"/>
      </xdr:nvSpPr>
      <xdr:spPr>
        <a:xfrm>
          <a:off x="6705600" y="161925"/>
          <a:ext cx="5603465" cy="2982868"/>
        </a:xfrm>
        <a:prstGeom prst="rect">
          <a:avLst/>
        </a:prstGeom>
        <a:solidFill>
          <a:srgbClr val="B7D8FF"/>
        </a:solidFill>
      </xdr:spPr>
      <xdr:txBody>
        <a:bodyPr rot="0" spcFirstLastPara="0" vert="horz" wrap="square" lIns="0" tIns="0" rIns="0" bIns="0" numCol="1" spcCol="0" rtlCol="0" fromWordArt="0" anchor="t" anchorCtr="0" forceAA="0" compatLnSpc="1">
          <a:prstTxWarp prst="textNoShape">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Aft>
              <a:spcPts val="600"/>
            </a:spcAft>
          </a:pPr>
          <a:r>
            <a:rPr lang="en-US" sz="1000" b="1">
              <a:cs typeface="Arial"/>
            </a:rPr>
            <a:t>Electricity interconnector scenarios </a:t>
          </a:r>
          <a:r>
            <a:rPr lang="en-US" sz="1000">
              <a:cs typeface="Arial"/>
            </a:rPr>
            <a:t>referred to in the document are as follows:</a:t>
          </a:r>
        </a:p>
        <a:p>
          <a:r>
            <a:rPr lang="en-US" sz="1000">
              <a:cs typeface="Arial"/>
            </a:rPr>
            <a:t>No continental imports scenario: 750 MW export to Ireland, no imports from Britned, IFA, IFA2 or Nemo. (net import -750 MW)</a:t>
          </a:r>
        </a:p>
        <a:p>
          <a:r>
            <a:rPr lang="en-US" sz="1000">
              <a:cs typeface="Arial"/>
            </a:rPr>
            <a:t>Base imports scenario: 750 MW export to Ireland, 3600 MW total imports from Britned, IFA, IFA2 or Nemo. Net imports 2850 MW</a:t>
          </a:r>
        </a:p>
        <a:p>
          <a:r>
            <a:rPr lang="en-US" sz="1000">
              <a:cs typeface="Arial"/>
            </a:rPr>
            <a:t>High imports scenario: 750 MW export to Ireland, 5000 total imports from Britned, IFA,</a:t>
          </a:r>
          <a:r>
            <a:rPr lang="en-US" sz="1000" baseline="0">
              <a:cs typeface="Arial"/>
            </a:rPr>
            <a:t> IFA2 </a:t>
          </a:r>
          <a:r>
            <a:rPr lang="en-US" sz="1000">
              <a:cs typeface="Arial"/>
            </a:rPr>
            <a:t>or Nemo. Net imports 4250 MW. </a:t>
          </a:r>
        </a:p>
        <a:p>
          <a:pPr>
            <a:spcBef>
              <a:spcPts val="600"/>
            </a:spcBef>
            <a:spcAft>
              <a:spcPts val="300"/>
            </a:spcAft>
          </a:pPr>
          <a:r>
            <a:rPr lang="en-US" sz="1400" b="1">
              <a:solidFill>
                <a:schemeClr val="accent1"/>
              </a:solidFill>
              <a:cs typeface="Arial"/>
            </a:rPr>
            <a:t>Further data</a:t>
          </a:r>
        </a:p>
        <a:p>
          <a:pPr>
            <a:spcAft>
              <a:spcPts val="600"/>
            </a:spcAft>
          </a:pPr>
          <a:r>
            <a:rPr lang="en-US" sz="1000" b="1">
              <a:cs typeface="Arial"/>
            </a:rPr>
            <a:t>Electricity</a:t>
          </a:r>
          <a:r>
            <a:rPr lang="en-US" sz="1000">
              <a:cs typeface="Arial"/>
            </a:rPr>
            <a:t>: Much of our electricity data is based on availability data provided to us by generators known as Operational Code (OC2) data. You can access the latest OC2 data, published each Friday at our </a:t>
          </a:r>
          <a:r>
            <a:rPr lang="en-US" sz="1000" b="1">
              <a:cs typeface="Arial"/>
            </a:rPr>
            <a:t>BM reports website. </a:t>
          </a:r>
          <a:r>
            <a:rPr lang="en-GB" sz="1000" i="1"/>
            <a:t> Note data on the BM reports website does not include interconnector imports / exports and is largely unadjusted (i.e. does not include derating or breakdowns – with the exception of wind where this is accounted for via the assumed load factor). </a:t>
          </a:r>
        </a:p>
        <a:p>
          <a:pPr>
            <a:spcAft>
              <a:spcPts val="600"/>
            </a:spcAft>
          </a:pPr>
          <a:r>
            <a:rPr lang="en-US" sz="1000">
              <a:cs typeface="Arial"/>
            </a:rPr>
            <a:t>Demands published in Summer Outlook 2021 are based on March 2021 data. Demand forecasts are also regularly updated throughout the year and can be accessed at the </a:t>
          </a:r>
          <a:r>
            <a:rPr lang="en-US" sz="1000" b="1">
              <a:cs typeface="Arial"/>
            </a:rPr>
            <a:t>BM reports website</a:t>
          </a:r>
          <a:r>
            <a:rPr lang="en-US" sz="1000">
              <a:cs typeface="Arial"/>
            </a:rPr>
            <a:t>. The System Operator Notification Reporting system (SONAR) provides real time operational information such as changes to generation operational parameters or instructions issued by the control room. These can be viewed at the SONAR website.</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8595261" y="3281548"/>
    <xdr:ext cx="9304587" cy="6077107"/>
    <xdr:graphicFrame macro="">
      <xdr:nvGraphicFramePr>
        <xdr:cNvPr id="2" name="Chart 1">
          <a:extLst>
            <a:ext uri="{FF2B5EF4-FFF2-40B4-BE49-F238E27FC236}">
              <a16:creationId xmlns:a16="http://schemas.microsoft.com/office/drawing/2014/main" id="{A3448F45-8ED1-4C0B-A042-1AD3D65239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14</xdr:col>
      <xdr:colOff>39585</xdr:colOff>
      <xdr:row>1</xdr:row>
      <xdr:rowOff>59377</xdr:rowOff>
    </xdr:from>
    <xdr:to>
      <xdr:col>24</xdr:col>
      <xdr:colOff>70139</xdr:colOff>
      <xdr:row>13</xdr:row>
      <xdr:rowOff>164153</xdr:rowOff>
    </xdr:to>
    <xdr:sp macro="" textlink="">
      <xdr:nvSpPr>
        <xdr:cNvPr id="3" name="TextBox 2">
          <a:extLst>
            <a:ext uri="{FF2B5EF4-FFF2-40B4-BE49-F238E27FC236}">
              <a16:creationId xmlns:a16="http://schemas.microsoft.com/office/drawing/2014/main" id="{401487D8-855A-48DC-83F1-FE1B7A0B6659}"/>
            </a:ext>
          </a:extLst>
        </xdr:cNvPr>
        <xdr:cNvSpPr txBox="1"/>
      </xdr:nvSpPr>
      <xdr:spPr>
        <a:xfrm>
          <a:off x="9612210" y="240352"/>
          <a:ext cx="6409129" cy="227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a:solidFill>
                <a:schemeClr val="accent6"/>
              </a:solidFill>
              <a:effectLst/>
              <a:latin typeface="Arial" panose="020B0604020202020204" pitchFamily="34" charset="0"/>
              <a:ea typeface="+mn-ea"/>
              <a:cs typeface="Arial" panose="020B0604020202020204" pitchFamily="34" charset="0"/>
            </a:rPr>
            <a:t>Generation merit order</a:t>
          </a:r>
        </a:p>
        <a:p>
          <a:pPr rtl="0" eaLnBrk="1" latinLnBrk="0" hangingPunct="1"/>
          <a:endParaRPr lang="en-GB">
            <a:solidFill>
              <a:schemeClr val="accent6"/>
            </a:solidFill>
            <a:effectLst/>
            <a:latin typeface="Arial" panose="020B0604020202020204" pitchFamily="34" charset="0"/>
            <a:cs typeface="Arial" panose="020B0604020202020204" pitchFamily="34" charset="0"/>
          </a:endParaRPr>
        </a:p>
        <a:p>
          <a:pPr rtl="0" eaLnBrk="1" latinLnBrk="0" hangingPunct="1"/>
          <a:r>
            <a:rPr lang="en-GB" sz="1100">
              <a:solidFill>
                <a:schemeClr val="dk1"/>
              </a:solidFill>
              <a:effectLst/>
              <a:latin typeface="Arial" panose="020B0604020202020204" pitchFamily="34" charset="0"/>
              <a:ea typeface="+mn-ea"/>
              <a:cs typeface="Arial" panose="020B0604020202020204" pitchFamily="34" charset="0"/>
            </a:rPr>
            <a:t>A generation merit order describes the sequence in which generators provide energy to the market at any given time. It is based on the energy price, minus the costs of production and carbon prices where applicable. The price at which energy can be sold varies throughout the day, depending on levels of demand and generation available. The most cost-efficient power stations typically feature first in the merit order, providing continuous output across the day. More expensive generators may respond to peaks in demand, when the electricity price will be higher. </a:t>
          </a:r>
        </a:p>
        <a:p>
          <a:pPr rtl="0" eaLnBrk="1" latinLnBrk="0" hangingPunct="1"/>
          <a:endParaRPr lang="en-GB">
            <a:effectLst/>
            <a:latin typeface="Arial" panose="020B0604020202020204" pitchFamily="34" charset="0"/>
            <a:cs typeface="Arial" panose="020B0604020202020204" pitchFamily="34" charset="0"/>
          </a:endParaRPr>
        </a:p>
        <a:p>
          <a:pPr marL="0" indent="0" rtl="0" eaLnBrk="1" latinLnBrk="0" hangingPunct="1"/>
          <a:r>
            <a:rPr lang="en-GB" sz="1100">
              <a:solidFill>
                <a:schemeClr val="dk1"/>
              </a:solidFill>
              <a:effectLst/>
              <a:latin typeface="Arial" panose="020B0604020202020204" pitchFamily="34" charset="0"/>
              <a:ea typeface="+mn-ea"/>
              <a:cs typeface="Arial" panose="020B0604020202020204" pitchFamily="34" charset="0"/>
            </a:rPr>
            <a:t>The figure below shows the output of different types of generators over the course of a typical mid-summer day, based on July 2020 data. We expect generator output to follow a similar pattern in summer 2021.</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0.8397</cdr:x>
      <cdr:y>0.69938</cdr:y>
    </cdr:from>
    <cdr:to>
      <cdr:x>0.97716</cdr:x>
      <cdr:y>0.75027</cdr:y>
    </cdr:to>
    <cdr:sp macro="" textlink="">
      <cdr:nvSpPr>
        <cdr:cNvPr id="5" name="TextBox 4">
          <a:extLst xmlns:a="http://schemas.openxmlformats.org/drawingml/2006/main">
            <a:ext uri="{FF2B5EF4-FFF2-40B4-BE49-F238E27FC236}">
              <a16:creationId xmlns:a16="http://schemas.microsoft.com/office/drawing/2014/main" id="{94BF4F63-0E5B-49AB-8D4A-7E36C13AFF25}"/>
            </a:ext>
          </a:extLst>
        </cdr:cNvPr>
        <cdr:cNvSpPr txBox="1"/>
      </cdr:nvSpPr>
      <cdr:spPr>
        <a:xfrm xmlns:a="http://schemas.openxmlformats.org/drawingml/2006/main">
          <a:off x="7813037" y="4250179"/>
          <a:ext cx="1279008" cy="3092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i="1"/>
            <a:t>Less flexible generation</a:t>
          </a:r>
          <a:r>
            <a:rPr lang="en-GB" sz="1100" i="1" baseline="0"/>
            <a:t> </a:t>
          </a:r>
          <a:endParaRPr lang="en-GB" sz="1100" i="1"/>
        </a:p>
      </cdr:txBody>
    </cdr:sp>
  </cdr:relSizeAnchor>
  <cdr:relSizeAnchor xmlns:cdr="http://schemas.openxmlformats.org/drawingml/2006/chartDrawing">
    <cdr:from>
      <cdr:x>0.83777</cdr:x>
      <cdr:y>0.20459</cdr:y>
    </cdr:from>
    <cdr:to>
      <cdr:x>0.97523</cdr:x>
      <cdr:y>0.25549</cdr:y>
    </cdr:to>
    <cdr:sp macro="" textlink="">
      <cdr:nvSpPr>
        <cdr:cNvPr id="7" name="TextBox 1">
          <a:extLst xmlns:a="http://schemas.openxmlformats.org/drawingml/2006/main">
            <a:ext uri="{FF2B5EF4-FFF2-40B4-BE49-F238E27FC236}">
              <a16:creationId xmlns:a16="http://schemas.microsoft.com/office/drawing/2014/main" id="{D2C2AFDF-4696-4F99-A575-C1E2060F5921}"/>
            </a:ext>
          </a:extLst>
        </cdr:cNvPr>
        <cdr:cNvSpPr txBox="1"/>
      </cdr:nvSpPr>
      <cdr:spPr>
        <a:xfrm xmlns:a="http://schemas.openxmlformats.org/drawingml/2006/main">
          <a:off x="7795126" y="1243337"/>
          <a:ext cx="1279009" cy="309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i="1"/>
            <a:t>More flexible generation</a:t>
          </a:r>
        </a:p>
      </cdr:txBody>
    </cdr:sp>
  </cdr:relSizeAnchor>
  <cdr:relSizeAnchor xmlns:cdr="http://schemas.openxmlformats.org/drawingml/2006/chartDrawing">
    <cdr:from>
      <cdr:x>0.89548</cdr:x>
      <cdr:y>0.27908</cdr:y>
    </cdr:from>
    <cdr:to>
      <cdr:x>0.91973</cdr:x>
      <cdr:y>0.32254</cdr:y>
    </cdr:to>
    <cdr:sp macro="" textlink="">
      <cdr:nvSpPr>
        <cdr:cNvPr id="6" name="Arrow: Right 5">
          <a:extLst xmlns:a="http://schemas.openxmlformats.org/drawingml/2006/main">
            <a:ext uri="{FF2B5EF4-FFF2-40B4-BE49-F238E27FC236}">
              <a16:creationId xmlns:a16="http://schemas.microsoft.com/office/drawing/2014/main" id="{23A617BA-BBDC-4AE0-85AD-D17196BDAC42}"/>
            </a:ext>
          </a:extLst>
        </cdr:cNvPr>
        <cdr:cNvSpPr/>
      </cdr:nvSpPr>
      <cdr:spPr>
        <a:xfrm xmlns:a="http://schemas.openxmlformats.org/drawingml/2006/main" rot="16200000">
          <a:off x="8312859" y="1715214"/>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0.89463</cdr:x>
      <cdr:y>0.65732</cdr:y>
    </cdr:from>
    <cdr:to>
      <cdr:x>0.91889</cdr:x>
      <cdr:y>0.70078</cdr:y>
    </cdr:to>
    <cdr:sp macro="" textlink="">
      <cdr:nvSpPr>
        <cdr:cNvPr id="8" name="Arrow: Right 7">
          <a:extLst xmlns:a="http://schemas.openxmlformats.org/drawingml/2006/main">
            <a:ext uri="{FF2B5EF4-FFF2-40B4-BE49-F238E27FC236}">
              <a16:creationId xmlns:a16="http://schemas.microsoft.com/office/drawing/2014/main" id="{C5EAD168-1D6D-4E91-8CAE-EDB607988690}"/>
            </a:ext>
          </a:extLst>
        </cdr:cNvPr>
        <cdr:cNvSpPr/>
      </cdr:nvSpPr>
      <cdr:spPr>
        <a:xfrm xmlns:a="http://schemas.openxmlformats.org/drawingml/2006/main" rot="5400000">
          <a:off x="8304983" y="4013807"/>
          <a:ext cx="264074" cy="225704"/>
        </a:xfrm>
        <a:prstGeom xmlns:a="http://schemas.openxmlformats.org/drawingml/2006/main" prst="rightArrow">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23</xdr:col>
      <xdr:colOff>609142</xdr:colOff>
      <xdr:row>40</xdr:row>
      <xdr:rowOff>9072</xdr:rowOff>
    </xdr:from>
    <xdr:to>
      <xdr:col>40</xdr:col>
      <xdr:colOff>612320</xdr:colOff>
      <xdr:row>74</xdr:row>
      <xdr:rowOff>95250</xdr:rowOff>
    </xdr:to>
    <xdr:graphicFrame macro="">
      <xdr:nvGraphicFramePr>
        <xdr:cNvPr id="2" name="Chart 1">
          <a:extLst>
            <a:ext uri="{FF2B5EF4-FFF2-40B4-BE49-F238E27FC236}">
              <a16:creationId xmlns:a16="http://schemas.microsoft.com/office/drawing/2014/main" id="{1FEAA218-5E73-42B4-9D29-DCFFAD6E1B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517072</xdr:colOff>
      <xdr:row>2</xdr:row>
      <xdr:rowOff>323396</xdr:rowOff>
    </xdr:from>
    <xdr:to>
      <xdr:col>40</xdr:col>
      <xdr:colOff>449036</xdr:colOff>
      <xdr:row>39</xdr:row>
      <xdr:rowOff>34925</xdr:rowOff>
    </xdr:to>
    <xdr:graphicFrame macro="">
      <xdr:nvGraphicFramePr>
        <xdr:cNvPr id="5" name="Chart 4">
          <a:extLst>
            <a:ext uri="{FF2B5EF4-FFF2-40B4-BE49-F238E27FC236}">
              <a16:creationId xmlns:a16="http://schemas.microsoft.com/office/drawing/2014/main" id="{2370AFB0-6B6D-4DB5-845C-90DD77326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468993</xdr:colOff>
      <xdr:row>2</xdr:row>
      <xdr:rowOff>275318</xdr:rowOff>
    </xdr:from>
    <xdr:to>
      <xdr:col>23</xdr:col>
      <xdr:colOff>197759</xdr:colOff>
      <xdr:row>38</xdr:row>
      <xdr:rowOff>146957</xdr:rowOff>
    </xdr:to>
    <xdr:graphicFrame macro="">
      <xdr:nvGraphicFramePr>
        <xdr:cNvPr id="6" name="Chart 5">
          <a:extLst>
            <a:ext uri="{FF2B5EF4-FFF2-40B4-BE49-F238E27FC236}">
              <a16:creationId xmlns:a16="http://schemas.microsoft.com/office/drawing/2014/main" id="{1C8236FF-08DC-4C4A-95BA-45D0AA7C5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542925</xdr:colOff>
      <xdr:row>4</xdr:row>
      <xdr:rowOff>142875</xdr:rowOff>
    </xdr:from>
    <xdr:to>
      <xdr:col>20</xdr:col>
      <xdr:colOff>401637</xdr:colOff>
      <xdr:row>20</xdr:row>
      <xdr:rowOff>168275</xdr:rowOff>
    </xdr:to>
    <xdr:graphicFrame macro="">
      <xdr:nvGraphicFramePr>
        <xdr:cNvPr id="2" name="Chart 1">
          <a:extLst>
            <a:ext uri="{FF2B5EF4-FFF2-40B4-BE49-F238E27FC236}">
              <a16:creationId xmlns:a16="http://schemas.microsoft.com/office/drawing/2014/main" id="{6B1F6BFD-EB59-460C-9257-4EE3C8C13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0</xdr:col>
      <xdr:colOff>539751</xdr:colOff>
      <xdr:row>2</xdr:row>
      <xdr:rowOff>82550</xdr:rowOff>
    </xdr:from>
    <xdr:ext cx="7947024" cy="3012363"/>
    <xdr:sp macro="" textlink="">
      <xdr:nvSpPr>
        <xdr:cNvPr id="2" name="TextBox 1">
          <a:extLst>
            <a:ext uri="{FF2B5EF4-FFF2-40B4-BE49-F238E27FC236}">
              <a16:creationId xmlns:a16="http://schemas.microsoft.com/office/drawing/2014/main" id="{2D68141B-B571-4240-B783-71D90E88E1B9}"/>
            </a:ext>
          </a:extLst>
        </xdr:cNvPr>
        <xdr:cNvSpPr txBox="1"/>
      </xdr:nvSpPr>
      <xdr:spPr>
        <a:xfrm>
          <a:off x="539751" y="406400"/>
          <a:ext cx="7947024" cy="301236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hangingPunct="1"/>
          <a:r>
            <a:rPr lang="en-GB" sz="1100" b="0">
              <a:solidFill>
                <a:schemeClr val="tx1"/>
              </a:solidFill>
              <a:effectLst/>
              <a:latin typeface="+mn-lt"/>
              <a:ea typeface="+mn-ea"/>
              <a:cs typeface="+mn-cs"/>
            </a:rPr>
            <a:t>Pursuant to its electricity transmission licence, National Grid Electricity System Operator Limited is the system operator of the national electricity transmission system. For the purpose of this outlook document, the terms “we”, “our”, “us” etc. are used to refer to the licensed entity, National Grid Electricity System Operator Limited. </a:t>
          </a:r>
        </a:p>
        <a:p>
          <a:pPr eaLnBrk="1" hangingPunct="1"/>
          <a:endParaRPr lang="en-GB">
            <a:effectLst/>
          </a:endParaRPr>
        </a:p>
        <a:p>
          <a:pPr eaLnBrk="1" hangingPunct="1"/>
          <a:r>
            <a:rPr lang="en-GB" sz="1100" b="0">
              <a:solidFill>
                <a:schemeClr val="tx1"/>
              </a:solidFill>
              <a:effectLst/>
              <a:latin typeface="+mn-lt"/>
              <a:ea typeface="+mn-ea"/>
              <a:cs typeface="+mn-cs"/>
            </a:rPr>
            <a:t>National Grid Electricity System Operator Limited has prepared this outlook document pursuant to its electricity transmission licence in good faith, and has endeavoured to prepare this outlook document in a manner which is, as far as reasonably possible, objective, using information collected and compiled from users of the electricity transmission system together with its own forecasts of the future development of those systems. </a:t>
          </a:r>
        </a:p>
        <a:p>
          <a:pPr eaLnBrk="1" hangingPunct="1"/>
          <a:endParaRPr lang="en-GB">
            <a:effectLst/>
          </a:endParaRPr>
        </a:p>
        <a:p>
          <a:pPr eaLnBrk="1" hangingPunct="1"/>
          <a:r>
            <a:rPr lang="en-GB" sz="1100" b="0">
              <a:solidFill>
                <a:schemeClr val="tx1"/>
              </a:solidFill>
              <a:effectLst/>
              <a:latin typeface="+mn-lt"/>
              <a:ea typeface="+mn-ea"/>
              <a:cs typeface="+mn-cs"/>
            </a:rPr>
            <a:t>While National Grid Electricity System Operator Limited has not sought to mislead any person as to the contents of this outlook document and whilst such content represent its best view as at the time of publication, readers of this document should not place any reliance on the contents of this outlook document. </a:t>
          </a:r>
        </a:p>
        <a:p>
          <a:pPr eaLnBrk="1" hangingPunct="1"/>
          <a:endParaRPr lang="en-GB">
            <a:effectLst/>
          </a:endParaRPr>
        </a:p>
        <a:p>
          <a:pPr eaLnBrk="1" hangingPunct="1"/>
          <a:r>
            <a:rPr lang="en-GB" sz="1100" b="0">
              <a:solidFill>
                <a:schemeClr val="tx1"/>
              </a:solidFill>
              <a:effectLst/>
              <a:latin typeface="+mn-lt"/>
              <a:ea typeface="+mn-ea"/>
              <a:cs typeface="+mn-cs"/>
            </a:rPr>
            <a:t>The contents of this outlook document must be considered as illustrative only and no warranty can be or is made as to the accuracy and completeness of such contents, nor shall anything within this outlook document constitute an offer capable of acceptance or form the basis of any contract. Other than in the event of fraudulent misstatement or fraudulent misrepresentation, National Grid Electricity System Operator Limited does not accept any responsibility for any use which is made of the information contained within this outlook document.</a:t>
          </a:r>
          <a:endParaRPr lang="en-GB">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2</xdr:row>
      <xdr:rowOff>294368</xdr:rowOff>
    </xdr:to>
    <xdr:sp macro="" textlink="">
      <xdr:nvSpPr>
        <xdr:cNvPr id="7169" name="AutoShape 1" descr="data:image/jpg;base64,%20/9j/4AAQSkZJRgABAQEAYABgAAD/2wBDAAUDBAQEAwUEBAQFBQUGBwwIBwcHBw8LCwkMEQ8SEhEPERETFhwXExQaFRERGCEYGh0dHx8fExciJCIeJBweHx7/2wBDAQUFBQcGBw4ICA4eFBEUHh4eHh4eHh4eHh4eHh4eHh4eHh4eHh4eHh4eHh4eHh4eHh4eHh4eHh4eHh4eHh4eHh7/wAARCACnAP0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66RNPtdJS6uY7aKKOEO7sgAUAck1JZ/2ZeW6XFtHbyROSFYRjkgkHt6g1JbrG+mRJMqNGYV3hwCpGO+ab5cMT20dukaRh2wqAAA4OenvmgCX7Ja/8+sP/AH7FH2S1/wCfWH/v2KmooAh+yWv/AD6w/wDfsUfZLX/n1h/79ipqD0NAEP2W0/59oP8AvgUfZbT/AJ9oP++BUK9BwO3b/wCtQB04Hbt9PagCb7Laf8+0H/fAo+y2n/PtB/3wKhUcDgdu309qMcdB+X/1qAJvstp/z7Qf98Cj7Laf8+0H/fAqEjg8D8vr7UEdeB37fX2oAm+y2n/PtB/3wKPstp/z7Qf98CoSOTwPy+vtQBz0H5f/AFqAJvstp/z7Qf8AfAo+y2n/AD7Qf98CoQOnA7dvp7UKOnA7dvp7UATfZbT/AJ9oP++BR9ltP+faD/vgVDjjoPy/+tQRweB+X19qAJvstp/z7Qf98Cj7Laf8+0H/AHwKhI68Dv2+vtQRyeB+X19qAJvstp/z7Qf98Cj7Laf8+0H/AHwKhx7D8v8A61AHTgdu309qAJvstp/z7Qf98Cj7Ja/8+sP/AH7FQp95PqO30q5QBD9ktf8An1h/79ij7Ja/8+sP/fsVNRQBD9ktf+fWH/v2KPslr/z6w/8AfsVNRQBD9ktf+fWH/v2KPslr/wA+sP8A37FTUUAQ/ZLX/n1h/wC/YrH8SW1sv2fbbwj73RB7VvVjeJf+Xf8A4F/SgC6LW3vdGW0uohLBLAEkQ9GBHIptvZ2tgtra2cKwwrI7BB0BYMT+pJp3kG60Vbdbia3MkAXzYSA6ZXqpIODTLS1azjtLdrma5Ikc+ZK2WOdxxn2zgewFAF+iiigAoPQ0UHoaAKSngcjtQD05HbuPahDwOf1/+vSqenPp3+nvQAgPA5Hbv9KM8dRQD059O/096M8df1/+vQAE9eR/nNDHryO/ce/vQTwefXv9felY9efXv9fegAJ5PI/zn3oz7ignk8/r9fejPv8Ar/8AXoART05Hbv8ASgHgcjt3+lKp6c+nf6e9ID059O/096ADIx1FBPB5Hf8ArRnjr29f/r0E8Hn17/X3oAGPXkd+49/egnk8j/OaVj159e/196CeTz+v196AEzz1FCnpyO3f6Uueevf1/wDr0KenPp3+nvQAIfmT6j+lXKpofmTnuO/096uUAFFFFABRRRQAUUUUAFY3iX/l3/4F/StmsbxL/wAu/wDwL+lAFwrdSaIEspo4bkwARSOm5VbbwSO9NtVu0jtFvpI5LjzH3MnTGGx2HbFOMlxFogktLcXFwsAMcRcLvbbwMngUlvLPMtpJc25t5S7hoyQcYDAdPUc/jQBeooooAKD0NFB6GgCkucL1/P6UDPHXt/ShRwOD+X09qAOnB7dvp7UAAzgde39KOcd/zP8AjQB04Pbt9PajHHQ/l/8AWoADnnr3/rQc89e/9aCOvB79vr7UMOvHr2+vtQApzk9e/f60c57/AJn/ABoI5PB6nt9fajHPQ/l/9agBBnjr2/pQM4HXt/SgDpwe3b6e1AHTg9u309qADnHf8z/jQc89e/8AWjHHQ/l/9agjrwe/b6+1AAc89e/9aU5yevfv9aRh149e319qUjk8Hqe319qADnPf8z/jSDPHXt/Slxz0P5f/AFqQDpwe3b6e1ACp95OvUf0q5VNPvJx3Hb6e1XKACiiigAooooAKKKw/EniOHR54bVLd7u7mBKQR/eb6AA1E5xguaT0E3Y3KxvEv/Lv/AMC/pT9MbXLm5jur1ILO28s5tR88m49CW6fgKZ4l/wCXf/gX9KcZcyvYaZd882ujLcCGacxwBvLiXc74HQDuaisrw30Vpcm2nttzv+7mXa4wCORUyXENpo6XVw2yKKAO7YJwAOTgc1FaX9nqUdpeWM6zwPI4V16EgMD+oNUBoUVntqh3lI9N1CQg4yIdoP4sRVjT7pLy2EyK6fMVZH+8rA4INSppuyFcsUHoaKD0NUMor0HH6fT2oA6cenb6e1IuMDp+lKvbp29PagAUcDj07fT2oxx0/T/61AxgdO3p7UcY7fpQAEdePXt9fahh149e319qDjB6d/T3obv07+nvQApHJ4/T6+1GOen6f/WpDjnp39PejjPbr7UAAHTj07fT2oUcDj07fT2oXt07entSDt07entQAuOOn6f/AFqCOvHr2+vtScY7dPalOMHp39PegAYdePXt9falI5PHr2+vtSN36d/T3oOMnp39PegBcc9P0/8ArUgHTj07fT2o4z26+1C446dvT2oAWMfOnHcdvp7VdqlH99OnUf0q7QAUUUUAFFFVNRv4bIKGV5JXzsjQZZsdT7Aep4pNpK7Ak1G7hsbKW7nbEcS7j7+1Y3hbTJhcT67qS/8AEwvPuqf+WEXZB79CfwHaq+hz3niS5N/dxJHpcMmbVAc+ew/jJ7qD09ev16isY2qtT6Lb/P8AyJWuoVjeJf8Al3/4F/StmsbxN/y7/wDAv6VuUVtP1uObW5dAnsSsEGnxXDXLuPLbdwUwfTrnpWuPJ3Wv2fy/L3tjy8behz0981yFrDHcfEmfTrm2tZLa58OxuzeXtlP7zaV3A8rgA/l6V1VnYWmmRWlnYwiGBJHKoCSASGJ6+5NAGhWba/6Lrlxb9I7pBOn+8MK4/wDQTVWS88TxysBodjNHk7Sl+QSO3BSqdxrSTSp9ptpLDU7F/Ne2kIJeI8MyMOHXBzx0xziuedWOn+TJbOooPQ0AggEHIPSg9DXQUUFPTn9f/r0qnpz6d/p70KenP6//AF6FPTn07/T3oAAeBz6d/p70A8df1/8Ar0A8Dk9u/wBPegHjr+v/ANegAJ4PPr3+vvQx68+vf6+9BPB5Pfv9fehj159e/wDve9AAT15/X6+9Geevf1/+vSk9eT+f196M89e/r/8AXoART059O/096AenPp3+nvQp6c+nf6e9APTn07/T3oAAeOv6/wD16CeDz69/r70A8de3r/8AXoJ4PJ79/r70ADHrz69/r70pPJ5/X6+9Ix68+vf/AHvelJ5PPr3+vvQAmeevf1/+vQp6c+nf6e9Lnnr39f8A69Cnpye3f6e9ABGfnTnuO/096u1SjPzpz3Hf6e9XaACiiigCK7uIrW2kuJm2xoMk1yAhuPEOrT2khZIBgag6novVbVT693I9cVY8U311ea3BomlqWuVXzGcrlICeBI3+6MkDuxHpXQ6Pp9vpenxWVqDsQcsxyzseSzHuSckmuWX76fL9lE7ssxRpFGscaKiIAqqowAB0Ap1FFdRQVjeJv+Xf/gX9K2axvEv/AC7/APAv6UAYEOmX1749ubg2ktraP4fitEv0JDl/MLEL2GA31yD7Z6uG3FqLWESSSYdzuc5JyGP9aDHcS6KI7WbyJ2gAjkwDsbHBwetR2UV5DDZx6hdLdXAd98qx7A2QxHHbjAoA0aoa5pFjrFp9nvYidpzHIpw8beqntV+ilKKkrNaAc54S1dpEfS75THcWsz2yuekuz+uMHHoc10Z6GuZktYV8X3ljOp8jU7dbmMg4KzRfKxB7HaUP4Vp7NatlwsltfIB/HmN/zGQf0rCjKUVaWttCUSrnA60q5469vX2qvp9wt3axzqjLuyCpHKkHBHT1FTqOnHp2+ntW6d1dFCjOB17evtSDOO/60AcD5fTt9PagDjp+n/1qYCnOD17+vvQ2eevf1/2qQjg/L69vr7UMOvHr2+vtQApzz1/X3o5z36+9BHX5f0+vtSY56d/T/wCtQAq5469vX2pBnjr29fahR049O309qAOnHp2+ntQADOO/60pzg9e/r70gHHTt6f8A1qCOD8vr2+vtQArZ569/X/aoOcnr39fekYdePXt9falI5Py+vb6+1ABznv196Fzx17evtSY56d/T/wCtQo6fL6dvp7UALHnenXqP6VdqlGPnTjuO309qsXVxDa27zzuEjQZJNDdgJSQOpxXO+KtauIHfTdLZBdiLzJ5mG5bZOgOO7seFX8elVdcuJJFia4tRcXt0Smnaex4X1kkx0wOSew46mr+keGbWyhh82aaecFZJ3LkLNIOhK+3b6CuWc51Lxh9/9f1YltvYt+HNO/s7S445GMly43zyMcs7nrk960qKK6IxUUoooKKKKoArG8Tf8u//AAL+lbNY3iX/AJd/+Bf0oAuFrlNFDWcayXAgBiRjgM2OAaZZveSRWjahDHDceY+5I2yoGGxj8MU9rg2miC5WGScxQBhHGMs+B0A9aZaXRvUtbhra4tiZHHlzptcY3DJHvjI9jQBoUUUUAYHjP/RYrDWl4On3SvIf+mT/ACP+jZ/4DW+fumq+pWkd/p1xYzcxzxNG30IxWHa3PiTS7OK3vdIj1JIowhns5xvYAYyUfHP0JrBv2c27aP8AMWzJrP8A0fVp7c4CTgTxcd+A46fQ/jWgo6cDt2+ntWE2pWl9Zx6laFvNsZczQuu2SMHh1Zeo45/CtxSuA2Rg45yPaqpyTulsCFA4HA7dvp7UAcdB+X/1qBjA6dv6UDGO36VqMCODwO/b6+1DDrx69vr7UHGD07+nvQ2Oenf096AAj2H5fX2oxz0H5f8A1qDjJ6fp70cZ7dfagAUdOB27fT2oA6cDt2+ntQuOOnb+lAxx07f0oAQD2H5f/WpSODwO/b6+1IMY7fpSnGD07+nvQAMOvHr2+vtQRyeB37fX2obHPTv6e9Bxk9P096ADHPQfl/8AWoUdOB27fT2o4z26+1C446dv6UALGPnTjuO309qxtY1SPzVvGia5jjl8mxtk63Vx6j2XnnoOT2qXVbpWLWiTCFFTfdT5wIY8DPP94j/GmeFrQ3lwNeuITDH5flabAwx5MH94jsz8E+gwPWuapJykoR/r+vz+ZL10Lvh/SpbV5dR1GRbjVLkDzpB92Ne0aeij9Tya16KK3hBQVkUgoooqgCiiigArG8S/8u//AAL+lbNY3iX/AJd/+Bf0oAvLcw2ejrdXD7IYoA7tgnAA5PFMt7y2vltbq0lEsLSOAwBHIDA9fcGpImgXSo2uTGIRCpcyY2gY754xSKYC1r9mMRi3tjy8bc4bPT3zQBbooooAKD0NFB6GgDm9Y0ZbyQXtnMLTUVXaJgMrIv8AckXPzL+o7VlppmtBVVtM0N8AD57yZh29RXVoTgcn8/p70Anjk9u/096xlQhJ3E4o5W2n8SadMo/scS2uRujhvBIFHHK7sMPpzXRWF5De2i3EDko3BBOCpHUHnrVhScDk9u/0965vV5JPD+o/2rGCdOuWC3iD/lk56SD69D/9eos6Kve6/IWxuX93HaQGR9zsTtRFPLsc4A5os7uO7hMkZIIJV0Y4ZG5yCM1hHXNOW++03U7TXOCLazgUyyqpz8xVejH3xgU291j98by10vWYbkDDB7J9sq88Ngn8D2oeIje99A5job27htI/MmkIBOFC8sxyeAAeahg1WxmfZ9oEcmfuS5RvyJrEtNaso5jd30GrSXZz8x0+bbGOeFGOB79TVp/E3hq4zFdX0SeqXUTR/wDoYFHt4vXmSC5srPDxiaPt/GPb3oE8IxmeMdOsg9veucbV/B7NtjWC5PGRb2jy+n90H3qWz1LwfcELHNpqP3SVRGw6dmwaarp/aX3hc3RcQHgXEWf+ug/+KqUnrz+v1965q41jwepaMNZ3DY+YW8BlIH/AAcVcsJWa2Fxot5FqNkeBGZeU69G/oacaybtdP0C5sE9fm9e/196Unk/N69/r71QM2sEE/YrVevBuWJPX2qS11CKaRoZd1vcqCWhkOD35Bzgj3FaKauO5bzz979f/AK9Z+q6gLVPKikQTld2XbCRKMZdzngD9aiv9ahit5pLVhIIhl5mJEMQ9WbPP0GTWTpGmS6y63morKLAsJEhlGHu2GMPKOyj+FPxNZVKrb5YasTfYNMtG10RKwkTRRIJD5nEmoPkfMwPSPOMDv9K7gdKpR/eQdsj+lXa0p01BeY0rBRRRWgwooooAKKKKACsbxN/y7/8AAv6Vs1jeJv8Al3/4F/SgC/FBFc6THbzoHikhCup7gjpTY7aG0+y29vHsjV2wuSeoJPX3NIbcXmiC1aR4xLAELIcMMjqPeiC3+yi0g82SXa7/ADucschjz+dAF2iiigAoPQ0UHoaAKS5wOD+X09qBnjg9u309qEHA4/T/AOtSqOny+nb6e1ACLnA4Pbt9PamXEMdxbvBPEJIpFKujLkMCOQeKeB0+X07fT2oxx939P/rUAV7Cxs9Pg8mxtIraP+7Gm3PXrxzVg554Pf1/2vagjg/L69vr7UrDr8vr2+vtSSSVkAHdk9e/r7+1Iy7+GXcM9CM/0pSOT8v6fX2o2/7P6f8A1qYCINoAUEDjgD6e1RT2tvcoFubaKZeOJIww7eoqZR0+X07fT2pAOny+nb6e1Jq4DYo1iQJFGsagcBVwP0FZeo+H7O4uGvLbzdPvsH/SbY7WPX7wxhx9RWtjj7vb0/8ArUEcH5fXt9falKEZKzQWMAave6UfJ8QwfuuQt/boTE/X76gEofzHvTb3XNKvotkOm32qHOUVLN9pPOPmZQB+ddEw68evb6+1DZyeP0+vtWbpztbm081/X5CsYNno1zezRXeu7G8tg1vYRZ8iA9iePnb3PA7Ct0ZyOD29fb2pdvP3e/p/9ahR0+X07fT2q4U1DYEgT7ycHqP6Vcqmg+ZOO47fT2q5VjCiiigAooooAKKKKACsbxN/y7/8C/pWzWN4l/5d/wDgX9KALhjuJtEEVrP9nnaACOXaG2Njg4PWmWdtew2MIvb5bi4iLM03lYDDn+Eexq1Y/wDHjB/1zX+VTEBgQQCD1BoAoWd4l5BJNa30EscZ2uyxng4Bx19CKS1vUureW4t72J4oiQ7CE8EDJ7+hq5DbwQxmKGGOND1VVAHTHT6UkVtbxRGGKCKONuqKgAPGOn0oAqW1/Fc2st1b38EkMLMsjrEcKV+8OvaljuxLaS3S3aeTGWDsYGGNvXqatR21vHC0MdvEkTZ3IqAKc9cil8mHyDB5MflEFSm0bSD1GKAM21ngubF7631CGS2jLhpBDwChIbv2INJb3VvPYSX8OowyW0ZYPIsJIBU4bvngitJLa3SBrdIIlhbOYwgCnPXjpzR9mt/s5t/s8XknOY9g2nPXjpQBmxXEMmnnUI7+JrYZzIID2OOnXtUhZRZG8+2x+QFLF/IPQe2c1e+y232c2/2eLyT1j2Db1z06daDbW5tzbmCLyT/yz2Db1z06daAKHmJ9hN79tj+z85fyD646Zz1pomhbTxfi/iNs3STyDjk49c9TWj9ltvs/2b7PF5H/ADz2Db1z06daDbW5gFubeLyQQRHsG0YORx9eaAM/zoTpy6gL+FrVwGWRYcggng8H3ppuIF01dSOoQi0YKwlMJxgkYPXitNre3aAQNBGYhjCFRtGDkcfWka2t2gFu1vEYVxiMoNoxyOKAM7z4hYRX4vozbSBSjiAnduxjgc88UlxcwW2nJqE9/HHasoYSNAehGQSOo4rSa2t2hSFreIxJjahQbVx0wO2Kw/FGqyWF1a2f/CLX2sW0is7SW8aOsRXsQxHJHSgC1PcQQ6cmoSahEtq6qyy+QSCCODwabc3lrb6fFqE2pQrazBfLk8kkNuGVxg96zT4iaW1cT+C9c8mKZY44zaox27fvhd3AByOOaaviOS6mWzuPA+uiD5QhktoygPI5G7AAGPzoA1rq4gt7WK6n1CFIZv8AVv5Jw2VLevpmn6hJHYwrNd30USO21T5BOTgnHB9Aavy21vNEsUtvFJGv3VZAQOMdPpRcW1vcRCK4t4pYx0V0DAcY6GgDN1C4g0+3S4vNQiiic/KxgJB4Ldj6A0ajc2+mxJLfalBBG5IVni4JAz6+grSnt7e4QJPBFKo6B0DAfnSz28E4UTQRShegdAcfnQBmahcwab5LXuoRQiRsJmE8kY9DUup6jDpixtf6hBbrK21C0RwT6dauz29vPt8+CKXb93egOPzouLe3uAv2iCKXb03oGx+dAFS/vksWiW6vI42lOIx5DMWPHofemalqVvprwpfahBA07BYg0R+Y5Ax19WFaEkMMjo8kSOyfdLKCV+npTZ7a3nZWnt4pWT7pdASvfjP0FAFHUtSt9NeBL7UYIDO22LdEfmOQMdfUilvtRhsbiC3utQgimnOIkMZy3IBwM+4q9NbwTOjzQxyMn3Syglfp6dB+VE1vbzOjzQRSMhyhZASp9vSgCpPeJBdxWkt9As8oykflnJGQM9fUikub2O2uorWa+hSebmNPKJJGQM9fUgfjVyW3glkSSSGN3Q5VmUEr349KJbe3lkSSWCKR4zlGZASp9j2oApXV/Fa3kNnPqECXE2PLjMZy3OPX14qv4kzi2zyfmz+laslvBJKkskMbyJ9xmUEr9D2rK8S/8u//AAL+lAE9lqliLKAef/yzX+BvT6VL/alh/wA9/wDxxv8ACiigA/tSw/57/wDjjf4Uf2pYf89//HG/woooAP7UsP8Anv8A+ON/hR/alh/z3/8AHG/woooAP7UsP+e//jjf4Uf2pYf89/8Axxv8KKKAD+1LD/nv/wCON/hSNqdg3/LwR9FYf0oooAzNVjsL64jnTWb+1eNSo8l2UEE5ORjnt+VVEsYFtoYB4q1grHD5bMW+eTkncTt684yOwoooAnjgtUuBN/wkWqPgN8juSuSBg4x2x0quthCLcRnxVrBfJzJvOSCOnT/P60UUAatzPYzaaLJdTuoMKq+dFkSce5U9cc1nLY2QBD+JdalBxw8vAIIIPCD0ooqXBN8z3CxHLYQvGyL4r1hCyqNwc5BBzkcd+lFzp8M0bRjxVq8SmMoPLcgjP8WSOtFFUA+WztJJhJ/wkGoAhFTq3OAoycDqccn3rTguLGHS4rAajcny41j845Mhx3JI60UUAU7iCwuIjFJrmqbSQTtkKng56hc9qqxafbJHOreJtVl84RrmRidmzuvHBPc+9FFJRS2At6NHZaddzXDaxeXIkjVBHLuKoFzyBjrzWr/alh/z3/8AHG/woopgH9qWH/Pf/wAcb/Cj+1LD/nv/AOON/hRRQAf2pYf89/8Axxv8KP7UsP8Anv8A+ON/hRRQAf2pYf8APf8A8cb/AAo/tSw/57/+ON/hRRQAf2pYf89//HG/wrI8R6lZN5G2f+9/C3t7UUUAf//Z">
          <a:extLst>
            <a:ext uri="{FF2B5EF4-FFF2-40B4-BE49-F238E27FC236}">
              <a16:creationId xmlns:a16="http://schemas.microsoft.com/office/drawing/2014/main" id="{C90D1AAE-A566-475D-B307-E28CBB58D05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absoluteAnchor>
    <xdr:pos x="6743542" y="462643"/>
    <xdr:ext cx="8628528" cy="5361214"/>
    <xdr:graphicFrame macro="">
      <xdr:nvGraphicFramePr>
        <xdr:cNvPr id="5" name="Chart 4">
          <a:extLst>
            <a:ext uri="{FF2B5EF4-FFF2-40B4-BE49-F238E27FC236}">
              <a16:creationId xmlns:a16="http://schemas.microsoft.com/office/drawing/2014/main" id="{0CDF8105-3005-4614-A9FA-3D8429D29B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8</xdr:col>
      <xdr:colOff>600074</xdr:colOff>
      <xdr:row>7</xdr:row>
      <xdr:rowOff>76200</xdr:rowOff>
    </xdr:from>
    <xdr:to>
      <xdr:col>20</xdr:col>
      <xdr:colOff>323850</xdr:colOff>
      <xdr:row>38</xdr:row>
      <xdr:rowOff>19050</xdr:rowOff>
    </xdr:to>
    <xdr:graphicFrame macro="">
      <xdr:nvGraphicFramePr>
        <xdr:cNvPr id="2" name="Chart 1">
          <a:extLst>
            <a:ext uri="{FF2B5EF4-FFF2-40B4-BE49-F238E27FC236}">
              <a16:creationId xmlns:a16="http://schemas.microsoft.com/office/drawing/2014/main" id="{7713CEFD-F1FE-4EA9-A253-4FE7A14A74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223836</xdr:colOff>
      <xdr:row>4</xdr:row>
      <xdr:rowOff>61911</xdr:rowOff>
    </xdr:from>
    <xdr:to>
      <xdr:col>22</xdr:col>
      <xdr:colOff>47625</xdr:colOff>
      <xdr:row>33</xdr:row>
      <xdr:rowOff>19049</xdr:rowOff>
    </xdr:to>
    <xdr:graphicFrame macro="">
      <xdr:nvGraphicFramePr>
        <xdr:cNvPr id="2" name="Chart 1">
          <a:extLst>
            <a:ext uri="{FF2B5EF4-FFF2-40B4-BE49-F238E27FC236}">
              <a16:creationId xmlns:a16="http://schemas.microsoft.com/office/drawing/2014/main" id="{1BF2621B-C70F-4809-AB07-6021B34FEB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314325</xdr:colOff>
      <xdr:row>28</xdr:row>
      <xdr:rowOff>47625</xdr:rowOff>
    </xdr:from>
    <xdr:ext cx="890372" cy="224998"/>
    <xdr:sp macro="" textlink="">
      <xdr:nvSpPr>
        <xdr:cNvPr id="3" name="TextBox 2">
          <a:extLst>
            <a:ext uri="{FF2B5EF4-FFF2-40B4-BE49-F238E27FC236}">
              <a16:creationId xmlns:a16="http://schemas.microsoft.com/office/drawing/2014/main" id="{C3E01B40-35E1-49EB-8D0B-AB728241D29F}"/>
            </a:ext>
          </a:extLst>
        </xdr:cNvPr>
        <xdr:cNvSpPr txBox="1"/>
      </xdr:nvSpPr>
      <xdr:spPr>
        <a:xfrm>
          <a:off x="4819650" y="4257675"/>
          <a:ext cx="89037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900"/>
            <a:t>1st</a:t>
          </a:r>
          <a:r>
            <a:rPr lang="en-GB" sz="900" baseline="0"/>
            <a:t> Lockdown</a:t>
          </a:r>
          <a:endParaRPr lang="en-GB" sz="900"/>
        </a:p>
      </xdr:txBody>
    </xdr:sp>
    <xdr:clientData/>
  </xdr:oneCellAnchor>
  <xdr:oneCellAnchor>
    <xdr:from>
      <xdr:col>16</xdr:col>
      <xdr:colOff>123825</xdr:colOff>
      <xdr:row>27</xdr:row>
      <xdr:rowOff>0</xdr:rowOff>
    </xdr:from>
    <xdr:ext cx="742950" cy="357662"/>
    <xdr:sp macro="" textlink="">
      <xdr:nvSpPr>
        <xdr:cNvPr id="4" name="TextBox 3">
          <a:extLst>
            <a:ext uri="{FF2B5EF4-FFF2-40B4-BE49-F238E27FC236}">
              <a16:creationId xmlns:a16="http://schemas.microsoft.com/office/drawing/2014/main" id="{5D94C561-72F6-4AA7-925F-4B941D337D8D}"/>
            </a:ext>
          </a:extLst>
        </xdr:cNvPr>
        <xdr:cNvSpPr txBox="1"/>
      </xdr:nvSpPr>
      <xdr:spPr>
        <a:xfrm>
          <a:off x="10115550" y="4048125"/>
          <a:ext cx="74295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900"/>
            <a:t>2nd</a:t>
          </a:r>
          <a:r>
            <a:rPr lang="en-GB" sz="900" baseline="0"/>
            <a:t> Lockdown</a:t>
          </a:r>
          <a:endParaRPr lang="en-GB" sz="900"/>
        </a:p>
      </xdr:txBody>
    </xdr:sp>
    <xdr:clientData/>
  </xdr:oneCellAnchor>
  <xdr:oneCellAnchor>
    <xdr:from>
      <xdr:col>17</xdr:col>
      <xdr:colOff>171450</xdr:colOff>
      <xdr:row>26</xdr:row>
      <xdr:rowOff>152400</xdr:rowOff>
    </xdr:from>
    <xdr:ext cx="790575" cy="490327"/>
    <xdr:sp macro="" textlink="">
      <xdr:nvSpPr>
        <xdr:cNvPr id="5" name="TextBox 4">
          <a:extLst>
            <a:ext uri="{FF2B5EF4-FFF2-40B4-BE49-F238E27FC236}">
              <a16:creationId xmlns:a16="http://schemas.microsoft.com/office/drawing/2014/main" id="{AD271A28-74C4-4EEF-8F03-56F40CB1F43D}"/>
            </a:ext>
          </a:extLst>
        </xdr:cNvPr>
        <xdr:cNvSpPr txBox="1"/>
      </xdr:nvSpPr>
      <xdr:spPr>
        <a:xfrm>
          <a:off x="10772775" y="4038600"/>
          <a:ext cx="790575" cy="490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900"/>
            <a:t>2nd</a:t>
          </a:r>
          <a:r>
            <a:rPr lang="en-GB" sz="900" baseline="0"/>
            <a:t> Lockdown end</a:t>
          </a:r>
          <a:endParaRPr lang="en-GB" sz="900"/>
        </a:p>
      </xdr:txBody>
    </xdr:sp>
    <xdr:clientData/>
  </xdr:oneCellAnchor>
  <xdr:oneCellAnchor>
    <xdr:from>
      <xdr:col>18</xdr:col>
      <xdr:colOff>381000</xdr:colOff>
      <xdr:row>28</xdr:row>
      <xdr:rowOff>76200</xdr:rowOff>
    </xdr:from>
    <xdr:ext cx="903196" cy="224998"/>
    <xdr:sp macro="" textlink="">
      <xdr:nvSpPr>
        <xdr:cNvPr id="6" name="TextBox 5">
          <a:extLst>
            <a:ext uri="{FF2B5EF4-FFF2-40B4-BE49-F238E27FC236}">
              <a16:creationId xmlns:a16="http://schemas.microsoft.com/office/drawing/2014/main" id="{90ADA7DA-D33D-4924-B819-77AF7F66B947}"/>
            </a:ext>
          </a:extLst>
        </xdr:cNvPr>
        <xdr:cNvSpPr txBox="1"/>
      </xdr:nvSpPr>
      <xdr:spPr>
        <a:xfrm>
          <a:off x="11591925" y="4286250"/>
          <a:ext cx="903196"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900"/>
            <a:t>3rd</a:t>
          </a:r>
          <a:r>
            <a:rPr lang="en-GB" sz="900" baseline="0"/>
            <a:t> Lockdown</a:t>
          </a:r>
          <a:endParaRPr lang="en-GB" sz="9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0.07509</cdr:x>
      <cdr:y>0.1566</cdr:y>
    </cdr:from>
    <cdr:to>
      <cdr:x>0.07907</cdr:x>
      <cdr:y>0.88127</cdr:y>
    </cdr:to>
    <cdr:cxnSp macro="">
      <cdr:nvCxnSpPr>
        <cdr:cNvPr id="3" name="Straight Connector 2">
          <a:extLst xmlns:a="http://schemas.openxmlformats.org/drawingml/2006/main">
            <a:ext uri="{FF2B5EF4-FFF2-40B4-BE49-F238E27FC236}">
              <a16:creationId xmlns:a16="http://schemas.microsoft.com/office/drawing/2014/main" id="{92E3C33A-99E6-457B-A23E-E4EFBF30D3F8}"/>
            </a:ext>
          </a:extLst>
        </cdr:cNvPr>
        <cdr:cNvCxnSpPr/>
      </cdr:nvCxnSpPr>
      <cdr:spPr>
        <a:xfrm xmlns:a="http://schemas.openxmlformats.org/drawingml/2006/main" flipV="1">
          <a:off x="719139" y="728664"/>
          <a:ext cx="38100" cy="3371850"/>
        </a:xfrm>
        <a:prstGeom xmlns:a="http://schemas.openxmlformats.org/drawingml/2006/main" prst="line">
          <a:avLst/>
        </a:prstGeom>
        <a:ln xmlns:a="http://schemas.openxmlformats.org/drawingml/2006/main" w="254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0.62987</cdr:x>
      <cdr:y>0.1665</cdr:y>
    </cdr:from>
    <cdr:to>
      <cdr:x>0.63385</cdr:x>
      <cdr:y>0.89116</cdr:y>
    </cdr:to>
    <cdr:cxnSp macro="">
      <cdr:nvCxnSpPr>
        <cdr:cNvPr id="4" name="Straight Connector 3">
          <a:extLst xmlns:a="http://schemas.openxmlformats.org/drawingml/2006/main">
            <a:ext uri="{FF2B5EF4-FFF2-40B4-BE49-F238E27FC236}">
              <a16:creationId xmlns:a16="http://schemas.microsoft.com/office/drawing/2014/main" id="{34519552-822D-4F26-A602-48D3ED98A03F}"/>
            </a:ext>
          </a:extLst>
        </cdr:cNvPr>
        <cdr:cNvCxnSpPr/>
      </cdr:nvCxnSpPr>
      <cdr:spPr>
        <a:xfrm xmlns:a="http://schemas.openxmlformats.org/drawingml/2006/main" flipV="1">
          <a:off x="6032500" y="774700"/>
          <a:ext cx="38100" cy="3371850"/>
        </a:xfrm>
        <a:prstGeom xmlns:a="http://schemas.openxmlformats.org/drawingml/2006/main" prst="line">
          <a:avLst/>
        </a:prstGeom>
        <a:ln xmlns:a="http://schemas.openxmlformats.org/drawingml/2006/main" w="254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0.78502</cdr:x>
      <cdr:y>0.1665</cdr:y>
    </cdr:from>
    <cdr:to>
      <cdr:x>0.78899</cdr:x>
      <cdr:y>0.89116</cdr:y>
    </cdr:to>
    <cdr:cxnSp macro="">
      <cdr:nvCxnSpPr>
        <cdr:cNvPr id="5" name="Straight Connector 4">
          <a:extLst xmlns:a="http://schemas.openxmlformats.org/drawingml/2006/main">
            <a:ext uri="{FF2B5EF4-FFF2-40B4-BE49-F238E27FC236}">
              <a16:creationId xmlns:a16="http://schemas.microsoft.com/office/drawing/2014/main" id="{1CE42C92-DD94-4D61-A64B-5C6827BA7AEB}"/>
            </a:ext>
          </a:extLst>
        </cdr:cNvPr>
        <cdr:cNvCxnSpPr/>
      </cdr:nvCxnSpPr>
      <cdr:spPr>
        <a:xfrm xmlns:a="http://schemas.openxmlformats.org/drawingml/2006/main" flipV="1">
          <a:off x="7518400" y="774700"/>
          <a:ext cx="38100" cy="3371850"/>
        </a:xfrm>
        <a:prstGeom xmlns:a="http://schemas.openxmlformats.org/drawingml/2006/main" prst="line">
          <a:avLst/>
        </a:prstGeom>
        <a:ln xmlns:a="http://schemas.openxmlformats.org/drawingml/2006/main" w="254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0.6975</cdr:x>
      <cdr:y>0.16854</cdr:y>
    </cdr:from>
    <cdr:to>
      <cdr:x>0.70148</cdr:x>
      <cdr:y>0.89321</cdr:y>
    </cdr:to>
    <cdr:cxnSp macro="">
      <cdr:nvCxnSpPr>
        <cdr:cNvPr id="6" name="Straight Connector 5">
          <a:extLst xmlns:a="http://schemas.openxmlformats.org/drawingml/2006/main">
            <a:ext uri="{FF2B5EF4-FFF2-40B4-BE49-F238E27FC236}">
              <a16:creationId xmlns:a16="http://schemas.microsoft.com/office/drawing/2014/main" id="{1E3EBA87-1914-4D5C-8854-6F83BF0151F0}"/>
            </a:ext>
          </a:extLst>
        </cdr:cNvPr>
        <cdr:cNvCxnSpPr/>
      </cdr:nvCxnSpPr>
      <cdr:spPr>
        <a:xfrm xmlns:a="http://schemas.openxmlformats.org/drawingml/2006/main" flipV="1">
          <a:off x="6680200" y="784225"/>
          <a:ext cx="38100" cy="3371850"/>
        </a:xfrm>
        <a:prstGeom xmlns:a="http://schemas.openxmlformats.org/drawingml/2006/main" prst="line">
          <a:avLst/>
        </a:prstGeom>
        <a:ln xmlns:a="http://schemas.openxmlformats.org/drawingml/2006/main" w="254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30</xdr:col>
      <xdr:colOff>609142</xdr:colOff>
      <xdr:row>39</xdr:row>
      <xdr:rowOff>9071</xdr:rowOff>
    </xdr:from>
    <xdr:to>
      <xdr:col>48</xdr:col>
      <xdr:colOff>-1</xdr:colOff>
      <xdr:row>79</xdr:row>
      <xdr:rowOff>64860</xdr:rowOff>
    </xdr:to>
    <xdr:graphicFrame macro="">
      <xdr:nvGraphicFramePr>
        <xdr:cNvPr id="2" name="Chart 1">
          <a:extLst>
            <a:ext uri="{FF2B5EF4-FFF2-40B4-BE49-F238E27FC236}">
              <a16:creationId xmlns:a16="http://schemas.microsoft.com/office/drawing/2014/main" id="{7B18E20D-7DB2-4AA1-9DF3-FFB531896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517072</xdr:colOff>
      <xdr:row>2</xdr:row>
      <xdr:rowOff>323396</xdr:rowOff>
    </xdr:from>
    <xdr:to>
      <xdr:col>47</xdr:col>
      <xdr:colOff>449036</xdr:colOff>
      <xdr:row>38</xdr:row>
      <xdr:rowOff>34925</xdr:rowOff>
    </xdr:to>
    <xdr:graphicFrame macro="">
      <xdr:nvGraphicFramePr>
        <xdr:cNvPr id="3" name="Chart 2">
          <a:extLst>
            <a:ext uri="{FF2B5EF4-FFF2-40B4-BE49-F238E27FC236}">
              <a16:creationId xmlns:a16="http://schemas.microsoft.com/office/drawing/2014/main" id="{AA2FC319-2DA1-411C-B241-73B8E9F3F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468993</xdr:colOff>
      <xdr:row>2</xdr:row>
      <xdr:rowOff>275318</xdr:rowOff>
    </xdr:from>
    <xdr:to>
      <xdr:col>30</xdr:col>
      <xdr:colOff>197759</xdr:colOff>
      <xdr:row>37</xdr:row>
      <xdr:rowOff>146957</xdr:rowOff>
    </xdr:to>
    <xdr:graphicFrame macro="">
      <xdr:nvGraphicFramePr>
        <xdr:cNvPr id="4" name="Chart 3">
          <a:extLst>
            <a:ext uri="{FF2B5EF4-FFF2-40B4-BE49-F238E27FC236}">
              <a16:creationId xmlns:a16="http://schemas.microsoft.com/office/drawing/2014/main" id="{B21ACABB-744E-42C2-9036-6E5FE8BDE1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133350</xdr:colOff>
      <xdr:row>16</xdr:row>
      <xdr:rowOff>66675</xdr:rowOff>
    </xdr:from>
    <xdr:to>
      <xdr:col>24</xdr:col>
      <xdr:colOff>190500</xdr:colOff>
      <xdr:row>39</xdr:row>
      <xdr:rowOff>47625</xdr:rowOff>
    </xdr:to>
    <xdr:graphicFrame macro="">
      <xdr:nvGraphicFramePr>
        <xdr:cNvPr id="2" name="Chart 1">
          <a:extLst>
            <a:ext uri="{FF2B5EF4-FFF2-40B4-BE49-F238E27FC236}">
              <a16:creationId xmlns:a16="http://schemas.microsoft.com/office/drawing/2014/main" id="{9F6F3981-373E-414F-8C78-A376DD7E4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2</xdr:row>
      <xdr:rowOff>294368</xdr:rowOff>
    </xdr:to>
    <xdr:sp macro="" textlink="">
      <xdr:nvSpPr>
        <xdr:cNvPr id="2" name="AutoShape 1" descr="data:image/jpg;base64,%20/9j/4AAQSkZJRgABAQEAYABgAAD/2wBDAAUDBAQEAwUEBAQFBQUGBwwIBwcHBw8LCwkMEQ8SEhEPERETFhwXExQaFRERGCEYGh0dHx8fExciJCIeJBweHx7/2wBDAQUFBQcGBw4ICA4eFBEUHh4eHh4eHh4eHh4eHh4eHh4eHh4eHh4eHh4eHh4eHh4eHh4eHh4eHh4eHh4eHh4eHh7/wAARCACnAP0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66RNPtdJS6uY7aKKOEO7sgAUAck1JZ/2ZeW6XFtHbyROSFYRjkgkHt6g1JbrG+mRJMqNGYV3hwCpGO+ab5cMT20dukaRh2wqAAA4OenvmgCX7Ja/8+sP/AH7FH2S1/wCfWH/v2KmooAh+yWv/AD6w/wDfsUfZLX/n1h/79ipqD0NAEP2W0/59oP8AvgUfZbT/AJ9oP++BUK9BwO3b/wCtQB04Hbt9PagCb7Laf8+0H/fAo+y2n/PtB/3wKhUcDgdu309qMcdB+X/1qAJvstp/z7Qf98Cj7Laf8+0H/fAqEjg8D8vr7UEdeB37fX2oAm+y2n/PtB/3wKPstp/z7Qf98CoSOTwPy+vtQBz0H5f/AFqAJvstp/z7Qf8AfAo+y2n/AD7Qf98CoQOnA7dvp7UKOnA7dvp7UATfZbT/AJ9oP++BR9ltP+faD/vgVDjjoPy/+tQRweB+X19qAJvstp/z7Qf98Cj7Laf8+0H/AHwKhI68Dv2+vtQRyeB+X19qAJvstp/z7Qf98Cj7Laf8+0H/AHwKhx7D8v8A61AHTgdu309qAJvstp/z7Qf98Cj7Ja/8+sP/AH7FQp95PqO30q5QBD9ktf8An1h/79ij7Ja/8+sP/fsVNRQBD9ktf+fWH/v2KPslr/z6w/8AfsVNRQBD9ktf+fWH/v2KPslr/wA+sP8A37FTUUAQ/ZLX/n1h/wC/YrH8SW1sv2fbbwj73RB7VvVjeJf+Xf8A4F/SgC6LW3vdGW0uohLBLAEkQ9GBHIptvZ2tgtra2cKwwrI7BB0BYMT+pJp3kG60Vbdbia3MkAXzYSA6ZXqpIODTLS1azjtLdrma5Ikc+ZK2WOdxxn2zgewFAF+iiigAoPQ0UHoaAKSngcjtQD05HbuPahDwOf1/+vSqenPp3+nvQAgPA5Hbv9KM8dRQD059O/096M8df1/+vQAE9eR/nNDHryO/ce/vQTwefXv9felY9efXv9fegAJ5PI/zn3oz7ignk8/r9fejPv8Ar/8AXoART05Hbv8ASgHgcjt3+lKp6c+nf6e9ID059O/096ADIx1FBPB5Hf8ArRnjr29f/r0E8Hn17/X3oAGPXkd+49/egnk8j/OaVj159e/196CeTz+v196AEzz1FCnpyO3f6Uueevf1/wDr0KenPp3+nvQAIfmT6j+lXKpofmTnuO/096uUAFFFFABRRRQAUUUUAFY3iX/l3/4F/StmsbxL/wAu/wDwL+lAFwrdSaIEspo4bkwARSOm5VbbwSO9NtVu0jtFvpI5LjzH3MnTGGx2HbFOMlxFogktLcXFwsAMcRcLvbbwMngUlvLPMtpJc25t5S7hoyQcYDAdPUc/jQBeooooAKD0NFB6GgCkucL1/P6UDPHXt/ShRwOD+X09qAOnB7dvp7UAAzgde39KOcd/zP8AjQB04Pbt9PajHHQ/l/8AWoADnnr3/rQc89e/9aCOvB79vr7UMOvHr2+vtQApzk9e/f60c57/AJn/ABoI5PB6nt9fajHPQ/l/9agBBnjr2/pQM4HXt/SgDpwe3b6e1AHTg9u309qADnHf8z/jQc89e/8AWjHHQ/l/9agjrwe/b6+1AAc89e/9aU5yevfv9aRh149e319qUjk8Hqe319qADnPf8z/jSDPHXt/Slxz0P5f/AFqQDpwe3b6e1ACp95OvUf0q5VNPvJx3Hb6e1XKACiiigAooooAKKKw/EniOHR54bVLd7u7mBKQR/eb6AA1E5xguaT0E3Y3KxvEv/Lv/AMC/pT9MbXLm5jur1ILO28s5tR88m49CW6fgKZ4l/wCXf/gX9KcZcyvYaZd882ujLcCGacxwBvLiXc74HQDuaisrw30Vpcm2nttzv+7mXa4wCORUyXENpo6XVw2yKKAO7YJwAOTgc1FaX9nqUdpeWM6zwPI4V16EgMD+oNUBoUVntqh3lI9N1CQg4yIdoP4sRVjT7pLy2EyK6fMVZH+8rA4INSppuyFcsUHoaKD0NUMor0HH6fT2oA6cenb6e1IuMDp+lKvbp29PagAUcDj07fT2oxx0/T/61AxgdO3p7UcY7fpQAEdePXt9fahh149e319qDjB6d/T3obv07+nvQApHJ4/T6+1GOen6f/WpDjnp39PejjPbr7UAAHTj07fT2oUcDj07fT2oXt07entSDt07entQAuOOn6f/AFqCOvHr2+vtScY7dPalOMHp39PegAYdePXt9falI5PHr2+vtSN36d/T3oOMnp39PegBcc9P0/8ArUgHTj07fT2o4z26+1C446dvT2oAWMfOnHcdvp7VdqlH99OnUf0q7QAUUUUAFFFVNRv4bIKGV5JXzsjQZZsdT7Aep4pNpK7Ak1G7hsbKW7nbEcS7j7+1Y3hbTJhcT67qS/8AEwvPuqf+WEXZB79CfwHaq+hz3niS5N/dxJHpcMmbVAc+ew/jJ7qD09ev16isY2qtT6Lb/P8AyJWuoVjeJf8Al3/4F/StmsbxN/y7/wDAv6VuUVtP1uObW5dAnsSsEGnxXDXLuPLbdwUwfTrnpWuPJ3Wv2fy/L3tjy8behz0981yFrDHcfEmfTrm2tZLa58OxuzeXtlP7zaV3A8rgA/l6V1VnYWmmRWlnYwiGBJHKoCSASGJ6+5NAGhWba/6Lrlxb9I7pBOn+8MK4/wDQTVWS88TxysBodjNHk7Sl+QSO3BSqdxrSTSp9ptpLDU7F/Ne2kIJeI8MyMOHXBzx0xziuedWOn+TJbOooPQ0AggEHIPSg9DXQUUFPTn9f/r0qnpz6d/p70KenP6//AF6FPTn07/T3oAAeBz6d/p70A8df1/8Ar0A8Dk9u/wBPegHjr+v/ANegAJ4PPr3+vvQx68+vf6+9BPB5Pfv9fehj159e/wDve9AAT15/X6+9Geevf1/+vSk9eT+f196M89e/r/8AXoART059O/096AenPp3+nvQp6c+nf6e9APTn07/T3oAAeOv6/wD16CeDz69/r70A8de3r/8AXoJ4PJ79/r70ADHrz69/r70pPJ5/X6+9Ix68+vf/AHvelJ5PPr3+vvQAmeevf1/+vQp6c+nf6e9Lnnr39f8A69Cnpye3f6e9ABGfnTnuO/096u1SjPzpz3Hf6e9XaACiiigCK7uIrW2kuJm2xoMk1yAhuPEOrT2khZIBgag6novVbVT693I9cVY8U311ea3BomlqWuVXzGcrlICeBI3+6MkDuxHpXQ6Pp9vpenxWVqDsQcsxyzseSzHuSckmuWX76fL9lE7ssxRpFGscaKiIAqqowAB0Ap1FFdRQVjeJv+Xf/gX9K2axvEv/AC7/APAv6UAYEOmX1749ubg2ktraP4fitEv0JDl/MLEL2GA31yD7Z6uG3FqLWESSSYdzuc5JyGP9aDHcS6KI7WbyJ2gAjkwDsbHBwetR2UV5DDZx6hdLdXAd98qx7A2QxHHbjAoA0aoa5pFjrFp9nvYidpzHIpw8beqntV+ilKKkrNaAc54S1dpEfS75THcWsz2yuekuz+uMHHoc10Z6GuZktYV8X3ljOp8jU7dbmMg4KzRfKxB7HaUP4Vp7NatlwsltfIB/HmN/zGQf0rCjKUVaWttCUSrnA60q5469vX2qvp9wt3axzqjLuyCpHKkHBHT1FTqOnHp2+ntW6d1dFCjOB17evtSDOO/60AcD5fTt9PagDjp+n/1qYCnOD17+vvQ2eevf1/2qQjg/L69vr7UMOvHr2+vtQApzz1/X3o5z36+9BHX5f0+vtSY56d/T/wCtQAq5469vX2pBnjr29fahR049O309qAOnHp2+ntQADOO/60pzg9e/r70gHHTt6f8A1qCOD8vr2+vtQArZ569/X/aoOcnr39fekYdePXt9falI5Py+vb6+1ABznv196Fzx17evtSY56d/T/wCtQo6fL6dvp7UALHnenXqP6VdqlGPnTjuO309qsXVxDa27zzuEjQZJNDdgJSQOpxXO+KtauIHfTdLZBdiLzJ5mG5bZOgOO7seFX8elVdcuJJFia4tRcXt0Smnaex4X1kkx0wOSew46mr+keGbWyhh82aaecFZJ3LkLNIOhK+3b6CuWc51Lxh9/9f1YltvYt+HNO/s7S445GMly43zyMcs7nrk960qKK6IxUUoooKKKKoArG8Tf8u//AAL+lbNY3iX/AJd/+Bf0oAuFrlNFDWcayXAgBiRjgM2OAaZZveSRWjahDHDceY+5I2yoGGxj8MU9rg2miC5WGScxQBhHGMs+B0A9aZaXRvUtbhra4tiZHHlzptcY3DJHvjI9jQBoUUUUAYHjP/RYrDWl4On3SvIf+mT/ACP+jZ/4DW+fumq+pWkd/p1xYzcxzxNG30IxWHa3PiTS7OK3vdIj1JIowhns5xvYAYyUfHP0JrBv2c27aP8AMWzJrP8A0fVp7c4CTgTxcd+A46fQ/jWgo6cDt2+ntWE2pWl9Zx6laFvNsZczQuu2SMHh1Zeo45/CtxSuA2Rg45yPaqpyTulsCFA4HA7dvp7UAcdB+X/1qBjA6dv6UDGO36VqMCODwO/b6+1DDrx69vr7UHGD07+nvQ2Oenf096AAj2H5fX2oxz0H5f8A1qDjJ6fp70cZ7dfagAUdOB27fT2oA6cDt2+ntQuOOnb+lAxx07f0oAQD2H5f/WpSODwO/b6+1IMY7fpSnGD07+nvQAMOvHr2+vtQRyeB37fX2obHPTv6e9Bxk9P096ADHPQfl/8AWoUdOB27fT2o4z26+1C446dv6UALGPnTjuO309qxtY1SPzVvGia5jjl8mxtk63Vx6j2XnnoOT2qXVbpWLWiTCFFTfdT5wIY8DPP94j/GmeFrQ3lwNeuITDH5flabAwx5MH94jsz8E+gwPWuapJykoR/r+vz+ZL10Lvh/SpbV5dR1GRbjVLkDzpB92Ne0aeij9Tya16KK3hBQVkUgoooqgCiiigArG8S/8u//AAL+lbNY3iX/AJd/+Bf0oAvLcw2ejrdXD7IYoA7tgnAA5PFMt7y2vltbq0lEsLSOAwBHIDA9fcGpImgXSo2uTGIRCpcyY2gY754xSKYC1r9mMRi3tjy8bc4bPT3zQBbooooAKD0NFB6GgDm9Y0ZbyQXtnMLTUVXaJgMrIv8AckXPzL+o7VlppmtBVVtM0N8AD57yZh29RXVoTgcn8/p70Anjk9u/096xlQhJ3E4o5W2n8SadMo/scS2uRujhvBIFHHK7sMPpzXRWF5De2i3EDko3BBOCpHUHnrVhScDk9u/0965vV5JPD+o/2rGCdOuWC3iD/lk56SD69D/9eos6Kve6/IWxuX93HaQGR9zsTtRFPLsc4A5os7uO7hMkZIIJV0Y4ZG5yCM1hHXNOW++03U7TXOCLazgUyyqpz8xVejH3xgU291j98by10vWYbkDDB7J9sq88Ngn8D2oeIje99A5job27htI/MmkIBOFC8sxyeAAeahg1WxmfZ9oEcmfuS5RvyJrEtNaso5jd30GrSXZz8x0+bbGOeFGOB79TVp/E3hq4zFdX0SeqXUTR/wDoYFHt4vXmSC5srPDxiaPt/GPb3oE8IxmeMdOsg9veucbV/B7NtjWC5PGRb2jy+n90H3qWz1LwfcELHNpqP3SVRGw6dmwaarp/aX3hc3RcQHgXEWf+ug/+KqUnrz+v1965q41jwepaMNZ3DY+YW8BlIH/AAcVcsJWa2Fxot5FqNkeBGZeU69G/oacaybtdP0C5sE9fm9e/196Unk/N69/r71QM2sEE/YrVevBuWJPX2qS11CKaRoZd1vcqCWhkOD35Bzgj3FaKauO5bzz979f/AK9Z+q6gLVPKikQTld2XbCRKMZdzngD9aiv9ahit5pLVhIIhl5mJEMQ9WbPP0GTWTpGmS6y63morKLAsJEhlGHu2GMPKOyj+FPxNZVKrb5YasTfYNMtG10RKwkTRRIJD5nEmoPkfMwPSPOMDv9K7gdKpR/eQdsj+lXa0p01BeY0rBRRRWgwooooAKKKKACsbxN/y7/8AAv6Vs1jeJv8Al3/4F/SgC/FBFc6THbzoHikhCup7gjpTY7aG0+y29vHsjV2wuSeoJPX3NIbcXmiC1aR4xLAELIcMMjqPeiC3+yi0g82SXa7/ADucschjz+dAF2iiigAoPQ0UHoaAKS5wOD+X09qBnjg9u309qEHA4/T/AOtSqOny+nb6e1ACLnA4Pbt9PamXEMdxbvBPEJIpFKujLkMCOQeKeB0+X07fT2oxx939P/rUAV7Cxs9Pg8mxtIraP+7Gm3PXrxzVg554Pf1/2vagjg/L69vr7UrDr8vr2+vtSSSVkAHdk9e/r7+1Iy7+GXcM9CM/0pSOT8v6fX2o2/7P6f8A1qYCINoAUEDjgD6e1RT2tvcoFubaKZeOJIww7eoqZR0+X07fT2pAOny+nb6e1Jq4DYo1iQJFGsagcBVwP0FZeo+H7O4uGvLbzdPvsH/SbY7WPX7wxhx9RWtjj7vb0/8ArUEcH5fXt9falKEZKzQWMAave6UfJ8QwfuuQt/boTE/X76gEofzHvTb3XNKvotkOm32qHOUVLN9pPOPmZQB+ddEw68evb6+1DZyeP0+vtWbpztbm081/X5CsYNno1zezRXeu7G8tg1vYRZ8iA9iePnb3PA7Ct0ZyOD29fb2pdvP3e/p/9ahR0+X07fT2q4U1DYEgT7ycHqP6Vcqmg+ZOO47fT2q5VjCiiigAooooAKKKKACsbxN/y7/8C/pWzWN4l/5d/wDgX9KALhjuJtEEVrP9nnaACOXaG2Njg4PWmWdtew2MIvb5bi4iLM03lYDDn+Eexq1Y/wDHjB/1zX+VTEBgQQCD1BoAoWd4l5BJNa30EscZ2uyxng4Bx19CKS1vUureW4t72J4oiQ7CE8EDJ7+hq5DbwQxmKGGOND1VVAHTHT6UkVtbxRGGKCKONuqKgAPGOn0oAqW1/Fc2st1b38EkMLMsjrEcKV+8OvaljuxLaS3S3aeTGWDsYGGNvXqatR21vHC0MdvEkTZ3IqAKc9cil8mHyDB5MflEFSm0bSD1GKAM21ngubF7631CGS2jLhpBDwChIbv2INJb3VvPYSX8OowyW0ZYPIsJIBU4bvngitJLa3SBrdIIlhbOYwgCnPXjpzR9mt/s5t/s8XknOY9g2nPXjpQBmxXEMmnnUI7+JrYZzIID2OOnXtUhZRZG8+2x+QFLF/IPQe2c1e+y232c2/2eLyT1j2Db1z06daDbW5tzbmCLyT/yz2Db1z06daAKHmJ9hN79tj+z85fyD646Zz1pomhbTxfi/iNs3STyDjk49c9TWj9ltvs/2b7PF5H/ADz2Db1z06daDbW5gFubeLyQQRHsG0YORx9eaAM/zoTpy6gL+FrVwGWRYcggng8H3ppuIF01dSOoQi0YKwlMJxgkYPXitNre3aAQNBGYhjCFRtGDkcfWka2t2gFu1vEYVxiMoNoxyOKAM7z4hYRX4vozbSBSjiAnduxjgc88UlxcwW2nJqE9/HHasoYSNAehGQSOo4rSa2t2hSFreIxJjahQbVx0wO2Kw/FGqyWF1a2f/CLX2sW0is7SW8aOsRXsQxHJHSgC1PcQQ6cmoSahEtq6qyy+QSCCODwabc3lrb6fFqE2pQrazBfLk8kkNuGVxg96zT4iaW1cT+C9c8mKZY44zaox27fvhd3AByOOaaviOS6mWzuPA+uiD5QhktoygPI5G7AAGPzoA1rq4gt7WK6n1CFIZv8AVv5Jw2VLevpmn6hJHYwrNd30USO21T5BOTgnHB9Aavy21vNEsUtvFJGv3VZAQOMdPpRcW1vcRCK4t4pYx0V0DAcY6GgDN1C4g0+3S4vNQiiic/KxgJB4Ldj6A0ajc2+mxJLfalBBG5IVni4JAz6+grSnt7e4QJPBFKo6B0DAfnSz28E4UTQRShegdAcfnQBmahcwab5LXuoRQiRsJmE8kY9DUup6jDpixtf6hBbrK21C0RwT6dauz29vPt8+CKXb93egOPzouLe3uAv2iCKXb03oGx+dAFS/vksWiW6vI42lOIx5DMWPHofemalqVvprwpfahBA07BYg0R+Y5Ax19WFaEkMMjo8kSOyfdLKCV+npTZ7a3nZWnt4pWT7pdASvfjP0FAFHUtSt9NeBL7UYIDO22LdEfmOQMdfUilvtRhsbiC3utQgimnOIkMZy3IBwM+4q9NbwTOjzQxyMn3Syglfp6dB+VE1vbzOjzQRSMhyhZASp9vSgCpPeJBdxWkt9As8oykflnJGQM9fUikub2O2uorWa+hSebmNPKJJGQM9fUgfjVyW3glkSSSGN3Q5VmUEr349KJbe3lkSSWCKR4zlGZASp9j2oApXV/Fa3kNnPqECXE2PLjMZy3OPX14qv4kzi2zyfmz+laslvBJKkskMbyJ9xmUEr9D2rK8S/8u//AAL+lAE9lqliLKAef/yzX+BvT6VL/alh/wA9/wDxxv8ACiigA/tSw/57/wDjjf4Uf2pYf89//HG/woooAP7UsP8Anv8A+ON/hR/alh/z3/8AHG/woooAP7UsP+e//jjf4Uf2pYf89/8Axxv8KKKAD+1LD/nv/wCON/hSNqdg3/LwR9FYf0oooAzNVjsL64jnTWb+1eNSo8l2UEE5ORjnt+VVEsYFtoYB4q1grHD5bMW+eTkncTt684yOwoooAnjgtUuBN/wkWqPgN8juSuSBg4x2x0quthCLcRnxVrBfJzJvOSCOnT/P60UUAatzPYzaaLJdTuoMKq+dFkSce5U9cc1nLY2QBD+JdalBxw8vAIIIPCD0ooqXBN8z3CxHLYQvGyL4r1hCyqNwc5BBzkcd+lFzp8M0bRjxVq8SmMoPLcgjP8WSOtFFUA+WztJJhJ/wkGoAhFTq3OAoycDqccn3rTguLGHS4rAajcny41j845Mhx3JI60UUAU7iCwuIjFJrmqbSQTtkKng56hc9qqxafbJHOreJtVl84RrmRidmzuvHBPc+9FFJRS2At6NHZaddzXDaxeXIkjVBHLuKoFzyBjrzWr/alh/z3/8AHG/woopgH9qWH/Pf/wAcb/Cj+1LD/nv/AOON/hRRQAf2pYf89/8Axxv8KP7UsP8Anv8A+ON/hRRQAf2pYf8APf8A8cb/AAo/tSw/57/+ON/hRRQAf2pYf89//HG/wrI8R6lZN5G2f+9/C3t7UUUAf//Z">
          <a:extLst>
            <a:ext uri="{FF2B5EF4-FFF2-40B4-BE49-F238E27FC236}">
              <a16:creationId xmlns:a16="http://schemas.microsoft.com/office/drawing/2014/main" id="{C2706035-D4EA-4D77-A96A-80A90D625864}"/>
            </a:ext>
          </a:extLst>
        </xdr:cNvPr>
        <xdr:cNvSpPr>
          <a:spLocks noChangeAspect="1" noChangeArrowheads="1"/>
        </xdr:cNvSpPr>
      </xdr:nvSpPr>
      <xdr:spPr bwMode="auto">
        <a:xfrm>
          <a:off x="0" y="0"/>
          <a:ext cx="304800" cy="2943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absoluteAnchor>
    <xdr:pos x="13996149" y="163286"/>
    <xdr:ext cx="8628528" cy="6572250"/>
    <xdr:graphicFrame macro="">
      <xdr:nvGraphicFramePr>
        <xdr:cNvPr id="3" name="Chart 2">
          <a:extLst>
            <a:ext uri="{FF2B5EF4-FFF2-40B4-BE49-F238E27FC236}">
              <a16:creationId xmlns:a16="http://schemas.microsoft.com/office/drawing/2014/main" id="{F50C8D40-C689-46D1-98E7-0B84932DFAB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THRI05\TEAMDATA\TMF\Wthrcorr\WCP\Reports1213\Month06_12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Group\OandT\OptRisk\Energy_Requirements\31%20-%20NED%20Analysis\Stephen%20Robson\Programs\TV_PICKUP_ERROR_REPORT_C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andT\OptRisk\Operational_Requirements_WOKH\02_Evaluation\Reserve\New%20OPMR\Weekly\Weekly%20OPMR%2010-Jul-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Shared\thri05\teamdata1\ESP\M_OUT\Outlooks\Summer%20Outlook\8.%202019\3%20Content%20development\Gas%20sections\summer%20outlook%20supply%20prediction%20table%20v4.1%20-%20new%20IUK%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 val="Forecast"/>
    </sheetNames>
    <sheetDataSet>
      <sheetData sheetId="0" refreshError="1"/>
      <sheetData sheetId="1"/>
      <sheetData sheetId="2">
        <row r="22">
          <cell r="C22">
            <v>41000</v>
          </cell>
          <cell r="D22">
            <v>41030</v>
          </cell>
          <cell r="E22">
            <v>41061</v>
          </cell>
          <cell r="F22">
            <v>41091</v>
          </cell>
          <cell r="G22">
            <v>41122</v>
          </cell>
          <cell r="H22">
            <v>41153</v>
          </cell>
          <cell r="I22">
            <v>41183</v>
          </cell>
          <cell r="J22">
            <v>41214</v>
          </cell>
          <cell r="K22">
            <v>41244</v>
          </cell>
          <cell r="L22">
            <v>41275</v>
          </cell>
          <cell r="M22">
            <v>41306</v>
          </cell>
          <cell r="N22">
            <v>41334</v>
          </cell>
        </row>
        <row r="23">
          <cell r="C23">
            <v>28840.864151000002</v>
          </cell>
          <cell r="D23">
            <v>45378.809464000005</v>
          </cell>
          <cell r="E23">
            <v>54601.305024500005</v>
          </cell>
          <cell r="F23">
            <v>61238.931169000003</v>
          </cell>
          <cell r="G23">
            <v>67864.468655000004</v>
          </cell>
          <cell r="H23">
            <v>78388.577226000009</v>
          </cell>
          <cell r="I23">
            <v>101707.49997100001</v>
          </cell>
          <cell r="J23">
            <v>139740.04713600001</v>
          </cell>
          <cell r="K23">
            <v>188424.00070500001</v>
          </cell>
          <cell r="L23">
            <v>240107.75701600002</v>
          </cell>
          <cell r="M23">
            <v>285221.58573400002</v>
          </cell>
          <cell r="N23">
            <v>325797.91404200002</v>
          </cell>
        </row>
        <row r="24">
          <cell r="C24">
            <v>3899.1176873999998</v>
          </cell>
          <cell r="D24">
            <v>6336.3542348999999</v>
          </cell>
          <cell r="E24">
            <v>7841.3334271000003</v>
          </cell>
          <cell r="F24">
            <v>9092.3937545000008</v>
          </cell>
          <cell r="G24">
            <v>10350.013551700002</v>
          </cell>
          <cell r="H24">
            <v>12022.118072900001</v>
          </cell>
          <cell r="I24">
            <v>15290.638479500001</v>
          </cell>
          <cell r="J24">
            <v>20298.510631600002</v>
          </cell>
          <cell r="K24">
            <v>26259.3197851</v>
          </cell>
          <cell r="L24">
            <v>32871.4922811</v>
          </cell>
          <cell r="M24">
            <v>38644.929078599998</v>
          </cell>
          <cell r="N24">
            <v>43851.326105300002</v>
          </cell>
        </row>
        <row r="25">
          <cell r="C25">
            <v>14643.6710979</v>
          </cell>
          <cell r="D25">
            <v>27780.165464199999</v>
          </cell>
          <cell r="E25">
            <v>39083.174447199999</v>
          </cell>
          <cell r="F25">
            <v>50710.620891699997</v>
          </cell>
          <cell r="G25">
            <v>62352.231659799996</v>
          </cell>
          <cell r="H25">
            <v>74269.154437699995</v>
          </cell>
          <cell r="I25">
            <v>89080.429536099997</v>
          </cell>
          <cell r="J25">
            <v>105990.44296640001</v>
          </cell>
          <cell r="K25">
            <v>123635.1392973</v>
          </cell>
          <cell r="L25">
            <v>143214.8162226</v>
          </cell>
          <cell r="M25">
            <v>160737.66440099999</v>
          </cell>
          <cell r="N25">
            <v>178134.8914465</v>
          </cell>
        </row>
        <row r="26">
          <cell r="C26">
            <v>293.17808219</v>
          </cell>
          <cell r="D26">
            <v>596.12876712000002</v>
          </cell>
          <cell r="E26">
            <v>889.30684930999996</v>
          </cell>
          <cell r="F26">
            <v>1192.25753424</v>
          </cell>
          <cell r="G26">
            <v>1495.2082191700001</v>
          </cell>
          <cell r="H26">
            <v>1788.3863013600001</v>
          </cell>
          <cell r="I26">
            <v>2091.3369862899999</v>
          </cell>
          <cell r="J26">
            <v>2384.5150684800001</v>
          </cell>
          <cell r="K26">
            <v>2687.4657534100002</v>
          </cell>
          <cell r="L26">
            <v>2990.4164383400002</v>
          </cell>
          <cell r="M26">
            <v>3264.0493150500001</v>
          </cell>
          <cell r="N26">
            <v>3566.9999999800002</v>
          </cell>
        </row>
        <row r="27">
          <cell r="C27">
            <v>47676.831017999997</v>
          </cell>
          <cell r="D27">
            <v>80091.457930000004</v>
          </cell>
          <cell r="E27">
            <v>102415.119748</v>
          </cell>
          <cell r="F27">
            <v>122234.20334899999</v>
          </cell>
          <cell r="G27">
            <v>142061.922085</v>
          </cell>
          <cell r="H27">
            <v>166468.236037</v>
          </cell>
          <cell r="I27">
            <v>208169.90497199999</v>
          </cell>
          <cell r="J27">
            <v>268413.515801</v>
          </cell>
          <cell r="K27">
            <v>341005.92553900002</v>
          </cell>
          <cell r="L27">
            <v>419184.48195600003</v>
          </cell>
          <cell r="M27">
            <v>487868.22852700006</v>
          </cell>
          <cell r="N27">
            <v>551351.13159200002</v>
          </cell>
        </row>
        <row r="28">
          <cell r="C28">
            <v>2317.5819821999999</v>
          </cell>
          <cell r="D28">
            <v>4711.7497678</v>
          </cell>
          <cell r="E28">
            <v>7029.8276485999995</v>
          </cell>
          <cell r="F28">
            <v>9421.7609314000001</v>
          </cell>
          <cell r="G28">
            <v>11804.225169699999</v>
          </cell>
          <cell r="H28">
            <v>14102.482343799998</v>
          </cell>
          <cell r="I28">
            <v>16473.364553399999</v>
          </cell>
          <cell r="J28">
            <v>18765.436261700001</v>
          </cell>
          <cell r="K28">
            <v>21128.230962199999</v>
          </cell>
          <cell r="L28">
            <v>23482.121099199998</v>
          </cell>
          <cell r="M28">
            <v>25600.960509499997</v>
          </cell>
          <cell r="N28">
            <v>27935.384674599998</v>
          </cell>
        </row>
        <row r="29">
          <cell r="C29">
            <v>5428.7677137999999</v>
          </cell>
          <cell r="D29">
            <v>10668.7223574</v>
          </cell>
          <cell r="E29">
            <v>15441.8590523</v>
          </cell>
          <cell r="F29">
            <v>20243.445161800002</v>
          </cell>
          <cell r="G29">
            <v>25052.790895200003</v>
          </cell>
          <cell r="H29">
            <v>29786.282004400004</v>
          </cell>
          <cell r="I29">
            <v>35081.001374500003</v>
          </cell>
          <cell r="J29">
            <v>40645.575894500005</v>
          </cell>
          <cell r="K29">
            <v>46725.730459300008</v>
          </cell>
          <cell r="L29">
            <v>52831.832933900005</v>
          </cell>
          <cell r="M29">
            <v>58274.294865500007</v>
          </cell>
          <cell r="N29">
            <v>64039.720014400009</v>
          </cell>
        </row>
        <row r="30">
          <cell r="C30">
            <v>17203.972691999999</v>
          </cell>
          <cell r="D30">
            <v>36114.182023000001</v>
          </cell>
          <cell r="E30">
            <v>54236.69008</v>
          </cell>
          <cell r="F30">
            <v>72734.333700000003</v>
          </cell>
          <cell r="G30">
            <v>90832.837427999999</v>
          </cell>
          <cell r="H30">
            <v>106505.54076800001</v>
          </cell>
          <cell r="I30">
            <v>120863.51438400001</v>
          </cell>
          <cell r="J30">
            <v>133399.91224999999</v>
          </cell>
          <cell r="K30">
            <v>147513.322617</v>
          </cell>
          <cell r="L30">
            <v>162924.77032399998</v>
          </cell>
          <cell r="M30">
            <v>177923.54906999998</v>
          </cell>
          <cell r="N30">
            <v>195584.95540299997</v>
          </cell>
        </row>
        <row r="31">
          <cell r="C31">
            <v>24950.322388000001</v>
          </cell>
          <cell r="D31">
            <v>51494.654148000001</v>
          </cell>
          <cell r="E31">
            <v>76708.376780999999</v>
          </cell>
          <cell r="F31">
            <v>102399.539793</v>
          </cell>
          <cell r="G31">
            <v>127689.853493</v>
          </cell>
          <cell r="H31">
            <v>150394.305116</v>
          </cell>
          <cell r="I31">
            <v>172417.88031100002</v>
          </cell>
          <cell r="J31">
            <v>192810.92440500003</v>
          </cell>
          <cell r="K31">
            <v>215367.28403700003</v>
          </cell>
          <cell r="L31">
            <v>239238.72435500004</v>
          </cell>
          <cell r="M31">
            <v>261798.80444300003</v>
          </cell>
          <cell r="N31">
            <v>287560.06009000004</v>
          </cell>
        </row>
        <row r="32">
          <cell r="C32">
            <v>360</v>
          </cell>
          <cell r="D32">
            <v>732</v>
          </cell>
          <cell r="E32">
            <v>1092</v>
          </cell>
          <cell r="F32">
            <v>1464</v>
          </cell>
          <cell r="G32">
            <v>1836</v>
          </cell>
          <cell r="H32">
            <v>2196</v>
          </cell>
          <cell r="I32">
            <v>2568</v>
          </cell>
          <cell r="J32">
            <v>2928</v>
          </cell>
          <cell r="K32">
            <v>3300</v>
          </cell>
          <cell r="L32">
            <v>3672</v>
          </cell>
          <cell r="M32">
            <v>4008</v>
          </cell>
          <cell r="N32">
            <v>4380</v>
          </cell>
        </row>
        <row r="33">
          <cell r="C33">
            <v>6502.5327802000002</v>
          </cell>
          <cell r="D33">
            <v>17076.714173200002</v>
          </cell>
          <cell r="E33">
            <v>30083.055568200001</v>
          </cell>
          <cell r="F33">
            <v>44671.278006200002</v>
          </cell>
          <cell r="G33">
            <v>58882.6978552</v>
          </cell>
          <cell r="H33">
            <v>70114.127682199993</v>
          </cell>
          <cell r="I33">
            <v>79851.72234909999</v>
          </cell>
          <cell r="J33">
            <v>85163.475352699985</v>
          </cell>
          <cell r="K33">
            <v>87084.99387749999</v>
          </cell>
          <cell r="L33">
            <v>88578.854284899993</v>
          </cell>
          <cell r="M33">
            <v>89999.356739299998</v>
          </cell>
          <cell r="N33">
            <v>93610.9881092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4Week"/>
      <sheetName val="Sheet3"/>
      <sheetName val="Daily"/>
      <sheetName val="daily_processing"/>
      <sheetName val="avg_processing"/>
      <sheetName val="Instructions"/>
    </sheetNames>
    <sheetDataSet>
      <sheetData sheetId="0">
        <row r="5">
          <cell r="I5">
            <v>70</v>
          </cell>
        </row>
        <row r="7">
          <cell r="C7">
            <v>1900</v>
          </cell>
          <cell r="D7">
            <v>40</v>
          </cell>
          <cell r="K7" t="e">
            <v>#N/A</v>
          </cell>
        </row>
      </sheetData>
      <sheetData sheetId="1"/>
      <sheetData sheetId="2">
        <row r="2">
          <cell r="A2">
            <v>7</v>
          </cell>
          <cell r="B2">
            <v>13</v>
          </cell>
          <cell r="C2">
            <v>20</v>
          </cell>
          <cell r="D2">
            <v>27</v>
          </cell>
          <cell r="E2">
            <v>34</v>
          </cell>
          <cell r="F2">
            <v>40</v>
          </cell>
          <cell r="G2">
            <v>45</v>
          </cell>
        </row>
        <row r="9">
          <cell r="B9">
            <v>4</v>
          </cell>
          <cell r="C9">
            <v>7</v>
          </cell>
          <cell r="D9">
            <v>2008</v>
          </cell>
        </row>
      </sheetData>
      <sheetData sheetId="3"/>
      <sheetData sheetId="4">
        <row r="2">
          <cell r="A2">
            <v>5</v>
          </cell>
          <cell r="B2">
            <v>2008</v>
          </cell>
          <cell r="N2">
            <v>1</v>
          </cell>
          <cell r="O2">
            <v>1</v>
          </cell>
          <cell r="P2">
            <v>2</v>
          </cell>
          <cell r="Q2">
            <v>3</v>
          </cell>
          <cell r="R2">
            <v>4</v>
          </cell>
          <cell r="S2">
            <v>5</v>
          </cell>
          <cell r="T2">
            <v>6</v>
          </cell>
        </row>
      </sheetData>
      <sheetData sheetId="5">
        <row r="147">
          <cell r="A147" t="b">
            <v>0</v>
          </cell>
          <cell r="S147">
            <v>0</v>
          </cell>
          <cell r="U147" t="str">
            <v>l</v>
          </cell>
        </row>
      </sheetData>
      <sheetData sheetId="6">
        <row r="147">
          <cell r="A147">
            <v>140</v>
          </cell>
          <cell r="S147">
            <v>1700</v>
          </cell>
          <cell r="U147" t="e">
            <v>#N/A</v>
          </cell>
        </row>
      </sheetData>
      <sheetData sheetId="7">
        <row r="15">
          <cell r="B15" t="str">
            <v>\\Wahqfs10\NGTDFS$\Group\OandT\OptRisk\Energy_Requirements\31 - NED Analysis\Stephen Robson\TV_Pickup.mbd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sheetName val="Main Sheet (Internal)"/>
      <sheetName val="Availability"/>
      <sheetName val="Calculations"/>
      <sheetName val="Manual Constraints"/>
      <sheetName val="Reserve_Reqts"/>
      <sheetName val="FFR_Contracts"/>
      <sheetName val="non-BM_FFR_contracts"/>
      <sheetName val="Contracted_Standing_Reserve"/>
      <sheetName val="Fast_Reserve_Contracts"/>
      <sheetName val="Date Lookups"/>
      <sheetName val="Zone S demand ratio"/>
      <sheetName val="audit"/>
      <sheetName val="temp"/>
      <sheetName val="pivot"/>
    </sheetNames>
    <sheetDataSet>
      <sheetData sheetId="0">
        <row r="2">
          <cell r="D2" t="str">
            <v>Relevant Information</v>
          </cell>
          <cell r="I2" t="str">
            <v>Calculated</v>
          </cell>
          <cell r="J2" t="str">
            <v>OPMR Variables</v>
          </cell>
          <cell r="P2" t="str">
            <v>Total OPMR adjustors</v>
          </cell>
          <cell r="R2" t="str">
            <v>Calculated</v>
          </cell>
          <cell r="T2" t="str">
            <v>Wind</v>
          </cell>
        </row>
        <row r="3">
          <cell r="D3" t="str">
            <v>a</v>
          </cell>
          <cell r="E3" t="str">
            <v>b</v>
          </cell>
          <cell r="F3" t="str">
            <v>c</v>
          </cell>
          <cell r="G3" t="str">
            <v>d</v>
          </cell>
          <cell r="H3" t="str">
            <v>e</v>
          </cell>
          <cell r="I3" t="str">
            <v>f</v>
          </cell>
          <cell r="J3" t="str">
            <v>g</v>
          </cell>
          <cell r="K3" t="str">
            <v>h</v>
          </cell>
          <cell r="L3" t="str">
            <v>i</v>
          </cell>
          <cell r="M3" t="str">
            <v>j</v>
          </cell>
          <cell r="N3" t="str">
            <v>k</v>
          </cell>
          <cell r="O3" t="str">
            <v>l</v>
          </cell>
          <cell r="P3" t="str">
            <v>m</v>
          </cell>
          <cell r="Q3" t="str">
            <v>n</v>
          </cell>
          <cell r="R3" t="str">
            <v>o</v>
          </cell>
          <cell r="S3" t="str">
            <v>p</v>
          </cell>
          <cell r="T3" t="str">
            <v>q</v>
          </cell>
          <cell r="U3" t="str">
            <v>r</v>
          </cell>
        </row>
        <row r="4">
          <cell r="B4" t="str">
            <v>Publish Date</v>
          </cell>
          <cell r="C4" t="str">
            <v>Week Commencing:</v>
          </cell>
          <cell r="D4" t="str">
            <v>Peak Demand Forecast</v>
          </cell>
          <cell r="E4" t="str">
            <v>Generator Availability</v>
          </cell>
          <cell r="F4" t="str">
            <v>Contracted Availability</v>
          </cell>
          <cell r="G4" t="str">
            <v>Maximum I/C Export</v>
          </cell>
          <cell r="H4" t="str">
            <v>Maximum I/C Import</v>
          </cell>
          <cell r="I4" t="str">
            <v>Generation Availability Margin</v>
          </cell>
          <cell r="J4" t="str">
            <v>Contingency Requirement</v>
          </cell>
          <cell r="K4" t="str">
            <v>STORR Requirement</v>
          </cell>
          <cell r="L4" t="str">
            <v>Operating Reserve provided by I/Cs</v>
          </cell>
          <cell r="M4" t="str">
            <v>Unavailable to Market  &amp; Commissioning Plant</v>
          </cell>
          <cell r="N4" t="str">
            <v>Unavailable to National Grid</v>
          </cell>
          <cell r="O4" t="str">
            <v>Available only to National Grid in exceptional circumstances</v>
          </cell>
          <cell r="P4" t="str">
            <v>Reduction from additional availability (Not declared via OC2)</v>
          </cell>
          <cell r="Q4" t="str">
            <v>Reduction in Low Frequency Response Reserve Requirement (due to Contracted Response)</v>
          </cell>
          <cell r="R4" t="str">
            <v>OPMR total</v>
          </cell>
          <cell r="S4" t="str">
            <v xml:space="preserve">National Surplus (SPLD) </v>
          </cell>
          <cell r="T4" t="str">
            <v>Effect of wind on surplus</v>
          </cell>
          <cell r="U4" t="str">
            <v>Generation Availability Margin excluding wind</v>
          </cell>
        </row>
        <row r="5">
          <cell r="B5">
            <v>41830</v>
          </cell>
          <cell r="C5">
            <v>41841</v>
          </cell>
          <cell r="D5">
            <v>37400</v>
          </cell>
          <cell r="E5">
            <v>57816</v>
          </cell>
          <cell r="F5">
            <v>1389.6631016042779</v>
          </cell>
          <cell r="G5">
            <v>3250</v>
          </cell>
          <cell r="H5">
            <v>3250</v>
          </cell>
          <cell r="I5">
            <v>20416</v>
          </cell>
          <cell r="J5">
            <v>750</v>
          </cell>
          <cell r="K5">
            <v>4968.9839572192504</v>
          </cell>
          <cell r="L5">
            <v>181.81818181818181</v>
          </cell>
          <cell r="M5">
            <v>675</v>
          </cell>
          <cell r="N5">
            <v>2104.2399999999998</v>
          </cell>
          <cell r="O5">
            <v>0</v>
          </cell>
          <cell r="P5">
            <v>0</v>
          </cell>
          <cell r="Q5">
            <v>-989.66310160427793</v>
          </cell>
          <cell r="R5">
            <v>7508.5608556149728</v>
          </cell>
          <cell r="S5">
            <v>12907.439144385027</v>
          </cell>
          <cell r="T5">
            <v>4481.76</v>
          </cell>
          <cell r="U5">
            <v>15934.24</v>
          </cell>
        </row>
        <row r="6">
          <cell r="B6">
            <v>41830</v>
          </cell>
          <cell r="C6">
            <v>41848</v>
          </cell>
          <cell r="D6">
            <v>36800</v>
          </cell>
          <cell r="E6">
            <v>57433</v>
          </cell>
          <cell r="F6">
            <v>1389.6631016042784</v>
          </cell>
          <cell r="G6">
            <v>3250</v>
          </cell>
          <cell r="H6">
            <v>3250</v>
          </cell>
          <cell r="I6">
            <v>20633</v>
          </cell>
          <cell r="J6">
            <v>750</v>
          </cell>
          <cell r="K6">
            <v>4985.0267379679144</v>
          </cell>
          <cell r="L6">
            <v>181.81818181818181</v>
          </cell>
          <cell r="M6">
            <v>675</v>
          </cell>
          <cell r="N6">
            <v>3273.6800000000003</v>
          </cell>
          <cell r="O6">
            <v>0</v>
          </cell>
          <cell r="P6">
            <v>0</v>
          </cell>
          <cell r="Q6">
            <v>-989.66310160427838</v>
          </cell>
          <cell r="R6">
            <v>8694.0436363636363</v>
          </cell>
          <cell r="S6">
            <v>11938.956363636364</v>
          </cell>
          <cell r="T6">
            <v>3574.3199999999997</v>
          </cell>
          <cell r="U6">
            <v>17058.68</v>
          </cell>
        </row>
        <row r="7">
          <cell r="B7">
            <v>41830</v>
          </cell>
          <cell r="C7">
            <v>41855</v>
          </cell>
          <cell r="D7">
            <v>36900</v>
          </cell>
          <cell r="E7">
            <v>55971</v>
          </cell>
          <cell r="F7">
            <v>1364.6631016042779</v>
          </cell>
          <cell r="G7">
            <v>3250</v>
          </cell>
          <cell r="H7">
            <v>3250</v>
          </cell>
          <cell r="I7">
            <v>19071</v>
          </cell>
          <cell r="J7">
            <v>750</v>
          </cell>
          <cell r="K7">
            <v>4982.3529411764703</v>
          </cell>
          <cell r="L7">
            <v>181.81818181818181</v>
          </cell>
          <cell r="M7">
            <v>675</v>
          </cell>
          <cell r="N7">
            <v>1469.4399999999996</v>
          </cell>
          <cell r="O7">
            <v>0</v>
          </cell>
          <cell r="P7">
            <v>0</v>
          </cell>
          <cell r="Q7">
            <v>-964.66310160427793</v>
          </cell>
          <cell r="R7">
            <v>6912.1298395721915</v>
          </cell>
          <cell r="S7">
            <v>12158.870160427809</v>
          </cell>
          <cell r="T7">
            <v>5562.56</v>
          </cell>
          <cell r="U7">
            <v>13508.439999999999</v>
          </cell>
        </row>
        <row r="8">
          <cell r="B8">
            <v>41830</v>
          </cell>
          <cell r="C8">
            <v>41862</v>
          </cell>
          <cell r="D8">
            <v>37000</v>
          </cell>
          <cell r="E8">
            <v>58290</v>
          </cell>
          <cell r="F8">
            <v>1364.6631016042779</v>
          </cell>
          <cell r="G8">
            <v>3250</v>
          </cell>
          <cell r="H8">
            <v>3250</v>
          </cell>
          <cell r="I8">
            <v>21290</v>
          </cell>
          <cell r="J8">
            <v>750</v>
          </cell>
          <cell r="K8">
            <v>4979.679144385027</v>
          </cell>
          <cell r="L8">
            <v>181.81818181818181</v>
          </cell>
          <cell r="M8">
            <v>675</v>
          </cell>
          <cell r="N8">
            <v>1320.1999999999998</v>
          </cell>
          <cell r="O8">
            <v>0</v>
          </cell>
          <cell r="P8">
            <v>0</v>
          </cell>
          <cell r="Q8">
            <v>-964.66310160427793</v>
          </cell>
          <cell r="R8">
            <v>6760.2160427807485</v>
          </cell>
          <cell r="S8">
            <v>14529.783957219252</v>
          </cell>
          <cell r="T8">
            <v>5613.8</v>
          </cell>
          <cell r="U8">
            <v>15676.2</v>
          </cell>
        </row>
        <row r="9">
          <cell r="B9">
            <v>41830</v>
          </cell>
          <cell r="C9">
            <v>41869</v>
          </cell>
          <cell r="D9">
            <v>37900</v>
          </cell>
          <cell r="E9">
            <v>61399</v>
          </cell>
          <cell r="F9">
            <v>1364.6631016042777</v>
          </cell>
          <cell r="G9">
            <v>3250</v>
          </cell>
          <cell r="H9">
            <v>3250</v>
          </cell>
          <cell r="I9">
            <v>23499</v>
          </cell>
          <cell r="J9">
            <v>750</v>
          </cell>
          <cell r="K9">
            <v>4955.6149732620315</v>
          </cell>
          <cell r="L9">
            <v>181.81818181818181</v>
          </cell>
          <cell r="M9">
            <v>675</v>
          </cell>
          <cell r="N9">
            <v>1079.04</v>
          </cell>
          <cell r="O9">
            <v>0</v>
          </cell>
          <cell r="P9">
            <v>0</v>
          </cell>
          <cell r="Q9">
            <v>-964.6631016042777</v>
          </cell>
          <cell r="R9">
            <v>6494.991871657754</v>
          </cell>
          <cell r="S9">
            <v>17004.008128342248</v>
          </cell>
          <cell r="T9">
            <v>6026.96</v>
          </cell>
          <cell r="U9">
            <v>17472.04</v>
          </cell>
        </row>
        <row r="10">
          <cell r="B10">
            <v>41830</v>
          </cell>
          <cell r="C10">
            <v>41876</v>
          </cell>
          <cell r="D10">
            <v>37400</v>
          </cell>
          <cell r="E10">
            <v>61737</v>
          </cell>
          <cell r="F10">
            <v>1364.6631016042779</v>
          </cell>
          <cell r="G10">
            <v>3250</v>
          </cell>
          <cell r="H10">
            <v>3250</v>
          </cell>
          <cell r="I10">
            <v>24337</v>
          </cell>
          <cell r="J10">
            <v>750</v>
          </cell>
          <cell r="K10">
            <v>4968.9839572192504</v>
          </cell>
          <cell r="L10">
            <v>181.81818181818181</v>
          </cell>
          <cell r="M10">
            <v>675</v>
          </cell>
          <cell r="N10">
            <v>1061.2399999999998</v>
          </cell>
          <cell r="O10">
            <v>0</v>
          </cell>
          <cell r="P10">
            <v>0</v>
          </cell>
          <cell r="Q10">
            <v>-964.66310160427793</v>
          </cell>
          <cell r="R10">
            <v>6490.5608556149728</v>
          </cell>
          <cell r="S10">
            <v>17846.439144385025</v>
          </cell>
          <cell r="T10">
            <v>6163.76</v>
          </cell>
          <cell r="U10">
            <v>18173.239999999998</v>
          </cell>
        </row>
        <row r="11">
          <cell r="B11">
            <v>41830</v>
          </cell>
          <cell r="C11">
            <v>41883</v>
          </cell>
          <cell r="D11">
            <v>38400</v>
          </cell>
          <cell r="E11">
            <v>63906</v>
          </cell>
          <cell r="F11">
            <v>1193.5721925133689</v>
          </cell>
          <cell r="G11">
            <v>3250</v>
          </cell>
          <cell r="H11">
            <v>3250</v>
          </cell>
          <cell r="I11">
            <v>25506</v>
          </cell>
          <cell r="J11">
            <v>750</v>
          </cell>
          <cell r="K11">
            <v>4942.2459893048126</v>
          </cell>
          <cell r="L11">
            <v>181.81818181818181</v>
          </cell>
          <cell r="M11">
            <v>675</v>
          </cell>
          <cell r="N11">
            <v>1812.8400000000001</v>
          </cell>
          <cell r="O11">
            <v>0</v>
          </cell>
          <cell r="P11">
            <v>0</v>
          </cell>
          <cell r="Q11">
            <v>-793.57219251336892</v>
          </cell>
          <cell r="R11">
            <v>7386.5137967914434</v>
          </cell>
          <cell r="S11">
            <v>18119.486203208558</v>
          </cell>
          <cell r="T11">
            <v>5610.16</v>
          </cell>
          <cell r="U11">
            <v>19895.84</v>
          </cell>
        </row>
        <row r="12">
          <cell r="B12">
            <v>41830</v>
          </cell>
          <cell r="C12">
            <v>41890</v>
          </cell>
          <cell r="D12">
            <v>39400</v>
          </cell>
          <cell r="E12">
            <v>64306</v>
          </cell>
          <cell r="F12">
            <v>1193.5721925133687</v>
          </cell>
          <cell r="G12">
            <v>3250</v>
          </cell>
          <cell r="H12">
            <v>3250</v>
          </cell>
          <cell r="I12">
            <v>24906</v>
          </cell>
          <cell r="J12">
            <v>750</v>
          </cell>
          <cell r="K12">
            <v>4915.5080213903739</v>
          </cell>
          <cell r="L12">
            <v>181.81818181818181</v>
          </cell>
          <cell r="M12">
            <v>675</v>
          </cell>
          <cell r="N12">
            <v>1943.4399999999996</v>
          </cell>
          <cell r="O12">
            <v>0</v>
          </cell>
          <cell r="P12">
            <v>0</v>
          </cell>
          <cell r="Q12">
            <v>-793.57219251336869</v>
          </cell>
          <cell r="R12">
            <v>7490.375828877005</v>
          </cell>
          <cell r="S12">
            <v>17415.624171122996</v>
          </cell>
          <cell r="T12">
            <v>5501.56</v>
          </cell>
          <cell r="U12">
            <v>19404.439999999999</v>
          </cell>
        </row>
        <row r="13">
          <cell r="B13">
            <v>41830</v>
          </cell>
          <cell r="C13">
            <v>41897</v>
          </cell>
          <cell r="D13">
            <v>40100</v>
          </cell>
          <cell r="E13">
            <v>64515</v>
          </cell>
          <cell r="F13">
            <v>1193.5721925133689</v>
          </cell>
          <cell r="G13">
            <v>3250</v>
          </cell>
          <cell r="H13">
            <v>3250</v>
          </cell>
          <cell r="I13">
            <v>24415</v>
          </cell>
          <cell r="J13">
            <v>750</v>
          </cell>
          <cell r="K13">
            <v>4896.7914438502667</v>
          </cell>
          <cell r="L13">
            <v>181.81818181818181</v>
          </cell>
          <cell r="M13">
            <v>675</v>
          </cell>
          <cell r="N13">
            <v>1734.7600000000002</v>
          </cell>
          <cell r="O13">
            <v>0</v>
          </cell>
          <cell r="P13">
            <v>0</v>
          </cell>
          <cell r="Q13">
            <v>-793.57219251336892</v>
          </cell>
          <cell r="R13">
            <v>7262.9792513368975</v>
          </cell>
          <cell r="S13">
            <v>17152.020748663104</v>
          </cell>
          <cell r="T13">
            <v>5644.24</v>
          </cell>
          <cell r="U13">
            <v>18770.760000000002</v>
          </cell>
        </row>
        <row r="14">
          <cell r="B14">
            <v>41830</v>
          </cell>
          <cell r="C14">
            <v>41904</v>
          </cell>
          <cell r="D14">
            <v>41300</v>
          </cell>
          <cell r="E14">
            <v>64125</v>
          </cell>
          <cell r="F14">
            <v>1193.5721925133689</v>
          </cell>
          <cell r="G14">
            <v>3250</v>
          </cell>
          <cell r="H14">
            <v>3250</v>
          </cell>
          <cell r="I14">
            <v>22825</v>
          </cell>
          <cell r="J14">
            <v>750</v>
          </cell>
          <cell r="K14">
            <v>4864.7058823529405</v>
          </cell>
          <cell r="L14">
            <v>181.81818181818181</v>
          </cell>
          <cell r="M14">
            <v>675</v>
          </cell>
          <cell r="N14">
            <v>1134.8800000000001</v>
          </cell>
          <cell r="O14">
            <v>0</v>
          </cell>
          <cell r="P14">
            <v>0</v>
          </cell>
          <cell r="Q14">
            <v>-793.57219251336892</v>
          </cell>
          <cell r="R14">
            <v>6631.0136898395722</v>
          </cell>
          <cell r="S14">
            <v>16193.986310160428</v>
          </cell>
          <cell r="T14">
            <v>6246.12</v>
          </cell>
          <cell r="U14">
            <v>16578.88</v>
          </cell>
        </row>
        <row r="15">
          <cell r="B15">
            <v>41830</v>
          </cell>
          <cell r="C15">
            <v>41911</v>
          </cell>
          <cell r="D15">
            <v>42600</v>
          </cell>
          <cell r="E15">
            <v>64811</v>
          </cell>
          <cell r="F15">
            <v>1193.5721925133689</v>
          </cell>
          <cell r="G15">
            <v>3250</v>
          </cell>
          <cell r="H15">
            <v>3250</v>
          </cell>
          <cell r="I15">
            <v>22211</v>
          </cell>
          <cell r="J15">
            <v>750</v>
          </cell>
          <cell r="K15">
            <v>4829.9465240641712</v>
          </cell>
          <cell r="L15">
            <v>181.81818181818181</v>
          </cell>
          <cell r="M15">
            <v>675</v>
          </cell>
          <cell r="N15">
            <v>1260.7600000000002</v>
          </cell>
          <cell r="O15">
            <v>0</v>
          </cell>
          <cell r="P15">
            <v>0</v>
          </cell>
          <cell r="Q15">
            <v>-793.57219251336892</v>
          </cell>
          <cell r="R15">
            <v>6722.134331550802</v>
          </cell>
          <cell r="S15">
            <v>15488.865668449198</v>
          </cell>
          <cell r="T15">
            <v>6190.24</v>
          </cell>
          <cell r="U15">
            <v>16020.76</v>
          </cell>
        </row>
        <row r="16">
          <cell r="B16">
            <v>41830</v>
          </cell>
          <cell r="C16">
            <v>41918</v>
          </cell>
          <cell r="D16">
            <v>43600</v>
          </cell>
          <cell r="E16">
            <v>65990</v>
          </cell>
          <cell r="F16">
            <v>963.3903743315509</v>
          </cell>
          <cell r="G16">
            <v>3250</v>
          </cell>
          <cell r="H16">
            <v>3250</v>
          </cell>
          <cell r="I16">
            <v>22390</v>
          </cell>
          <cell r="J16">
            <v>750</v>
          </cell>
          <cell r="K16">
            <v>4803.2085561497324</v>
          </cell>
          <cell r="L16">
            <v>181.81818181818181</v>
          </cell>
          <cell r="M16">
            <v>675</v>
          </cell>
          <cell r="N16">
            <v>1357.3599999999997</v>
          </cell>
          <cell r="O16">
            <v>0</v>
          </cell>
          <cell r="P16">
            <v>0</v>
          </cell>
          <cell r="Q16">
            <v>-783.3903743315509</v>
          </cell>
          <cell r="R16">
            <v>6802.1781818181807</v>
          </cell>
          <cell r="S16">
            <v>15587.821818181819</v>
          </cell>
          <cell r="T16">
            <v>6104.64</v>
          </cell>
          <cell r="U16">
            <v>16285.36</v>
          </cell>
        </row>
        <row r="17">
          <cell r="B17">
            <v>41830</v>
          </cell>
          <cell r="C17">
            <v>41925</v>
          </cell>
          <cell r="D17">
            <v>44900</v>
          </cell>
          <cell r="E17">
            <v>65546</v>
          </cell>
          <cell r="F17">
            <v>963.39037433155045</v>
          </cell>
          <cell r="G17">
            <v>3250</v>
          </cell>
          <cell r="H17">
            <v>3250</v>
          </cell>
          <cell r="I17">
            <v>20646</v>
          </cell>
          <cell r="J17">
            <v>750</v>
          </cell>
          <cell r="K17">
            <v>4768.4491978609622</v>
          </cell>
          <cell r="L17">
            <v>181.81818181818181</v>
          </cell>
          <cell r="M17">
            <v>675</v>
          </cell>
          <cell r="N17">
            <v>1843.2399999999998</v>
          </cell>
          <cell r="O17">
            <v>0</v>
          </cell>
          <cell r="P17">
            <v>0</v>
          </cell>
          <cell r="Q17">
            <v>-783.39037433155045</v>
          </cell>
          <cell r="R17">
            <v>7253.2988235294115</v>
          </cell>
          <cell r="S17">
            <v>13392.701176470589</v>
          </cell>
          <cell r="T17">
            <v>5685.76</v>
          </cell>
          <cell r="U17">
            <v>14960.24</v>
          </cell>
        </row>
      </sheetData>
      <sheetData sheetId="1">
        <row r="1">
          <cell r="I1" t="str">
            <v>S:\OandT\OptRisk\Operational_Requirements_WOKH\02_Evaluation\Reserve\New OPMR\OPMR_Storage_Facility.mdb</v>
          </cell>
        </row>
        <row r="4">
          <cell r="B4" t="str">
            <v>30W14</v>
          </cell>
        </row>
      </sheetData>
      <sheetData sheetId="2">
        <row r="6">
          <cell r="A6" t="str">
            <v>ABTH7</v>
          </cell>
        </row>
      </sheetData>
      <sheetData sheetId="3">
        <row r="26">
          <cell r="A26" t="str">
            <v>Peterhead</v>
          </cell>
          <cell r="C26">
            <v>400</v>
          </cell>
          <cell r="D26">
            <v>400</v>
          </cell>
          <cell r="E26">
            <v>400</v>
          </cell>
          <cell r="F26">
            <v>400</v>
          </cell>
          <cell r="G26">
            <v>400</v>
          </cell>
          <cell r="H26">
            <v>400</v>
          </cell>
          <cell r="I26">
            <v>400</v>
          </cell>
          <cell r="J26">
            <v>400</v>
          </cell>
          <cell r="K26">
            <v>400</v>
          </cell>
          <cell r="L26">
            <v>400</v>
          </cell>
          <cell r="M26">
            <v>400</v>
          </cell>
          <cell r="N26">
            <v>400</v>
          </cell>
          <cell r="O26">
            <v>400</v>
          </cell>
          <cell r="P26">
            <v>400</v>
          </cell>
          <cell r="Q26">
            <v>400</v>
          </cell>
          <cell r="R26">
            <v>400</v>
          </cell>
          <cell r="S26">
            <v>400</v>
          </cell>
          <cell r="T26">
            <v>400</v>
          </cell>
          <cell r="U26">
            <v>400</v>
          </cell>
          <cell r="V26">
            <v>400</v>
          </cell>
          <cell r="W26">
            <v>400</v>
          </cell>
          <cell r="X26">
            <v>400</v>
          </cell>
          <cell r="Y26">
            <v>400</v>
          </cell>
          <cell r="Z26">
            <v>400</v>
          </cell>
          <cell r="AA26">
            <v>400</v>
          </cell>
          <cell r="AB26">
            <v>400</v>
          </cell>
          <cell r="AC26">
            <v>400</v>
          </cell>
          <cell r="AD26">
            <v>400</v>
          </cell>
          <cell r="AE26">
            <v>400</v>
          </cell>
          <cell r="AF26">
            <v>400</v>
          </cell>
          <cell r="AG26">
            <v>400</v>
          </cell>
          <cell r="AH26">
            <v>400</v>
          </cell>
          <cell r="AI26">
            <v>400</v>
          </cell>
          <cell r="AJ26">
            <v>400</v>
          </cell>
          <cell r="AK26">
            <v>400</v>
          </cell>
          <cell r="AL26">
            <v>400</v>
          </cell>
          <cell r="AM26">
            <v>400</v>
          </cell>
          <cell r="AN26">
            <v>400</v>
          </cell>
          <cell r="AO26">
            <v>400</v>
          </cell>
          <cell r="AP26">
            <v>400</v>
          </cell>
          <cell r="AQ26">
            <v>400</v>
          </cell>
          <cell r="AR26">
            <v>400</v>
          </cell>
          <cell r="AS26">
            <v>400</v>
          </cell>
          <cell r="AT26">
            <v>400</v>
          </cell>
          <cell r="AU26">
            <v>400</v>
          </cell>
          <cell r="AV26">
            <v>400</v>
          </cell>
          <cell r="AW26">
            <v>400</v>
          </cell>
          <cell r="AX26">
            <v>400</v>
          </cell>
          <cell r="AY26">
            <v>400</v>
          </cell>
        </row>
        <row r="27">
          <cell r="A27" t="str">
            <v>Cockenzie</v>
          </cell>
          <cell r="B27" t="str">
            <v>Closed</v>
          </cell>
          <cell r="D27">
            <v>551</v>
          </cell>
          <cell r="E27">
            <v>551</v>
          </cell>
          <cell r="F27">
            <v>551</v>
          </cell>
          <cell r="G27">
            <v>551</v>
          </cell>
          <cell r="H27">
            <v>551</v>
          </cell>
          <cell r="I27">
            <v>551</v>
          </cell>
          <cell r="J27">
            <v>551</v>
          </cell>
          <cell r="K27">
            <v>551</v>
          </cell>
          <cell r="L27">
            <v>551</v>
          </cell>
          <cell r="M27">
            <v>551</v>
          </cell>
          <cell r="N27">
            <v>551</v>
          </cell>
          <cell r="O27">
            <v>551</v>
          </cell>
          <cell r="P27">
            <v>551</v>
          </cell>
          <cell r="Q27">
            <v>551</v>
          </cell>
          <cell r="R27">
            <v>551</v>
          </cell>
          <cell r="S27">
            <v>551</v>
          </cell>
          <cell r="T27">
            <v>551</v>
          </cell>
          <cell r="U27">
            <v>551</v>
          </cell>
          <cell r="V27">
            <v>551</v>
          </cell>
          <cell r="W27">
            <v>551</v>
          </cell>
          <cell r="X27">
            <v>551</v>
          </cell>
          <cell r="Y27">
            <v>551</v>
          </cell>
          <cell r="Z27">
            <v>551</v>
          </cell>
          <cell r="AA27">
            <v>551</v>
          </cell>
          <cell r="AB27">
            <v>551</v>
          </cell>
          <cell r="AC27">
            <v>551</v>
          </cell>
          <cell r="AD27">
            <v>551</v>
          </cell>
          <cell r="AE27">
            <v>551</v>
          </cell>
          <cell r="AF27">
            <v>551</v>
          </cell>
          <cell r="AG27">
            <v>551</v>
          </cell>
          <cell r="AH27">
            <v>551</v>
          </cell>
          <cell r="AI27">
            <v>551</v>
          </cell>
          <cell r="AJ27">
            <v>551</v>
          </cell>
          <cell r="AK27">
            <v>551</v>
          </cell>
          <cell r="AL27">
            <v>551</v>
          </cell>
          <cell r="AM27">
            <v>551</v>
          </cell>
          <cell r="AN27">
            <v>551</v>
          </cell>
          <cell r="AO27">
            <v>551</v>
          </cell>
          <cell r="AP27">
            <v>551</v>
          </cell>
          <cell r="AQ27">
            <v>551</v>
          </cell>
          <cell r="AR27">
            <v>551</v>
          </cell>
          <cell r="AS27">
            <v>551</v>
          </cell>
          <cell r="AT27">
            <v>551</v>
          </cell>
          <cell r="AU27">
            <v>551</v>
          </cell>
          <cell r="AV27">
            <v>551</v>
          </cell>
          <cell r="AW27">
            <v>551</v>
          </cell>
          <cell r="AX27">
            <v>551</v>
          </cell>
          <cell r="AY27">
            <v>551</v>
          </cell>
        </row>
        <row r="28">
          <cell r="A28" t="str">
            <v>Dinorwig</v>
          </cell>
          <cell r="C28">
            <v>1644</v>
          </cell>
          <cell r="D28">
            <v>1644</v>
          </cell>
          <cell r="E28">
            <v>1644</v>
          </cell>
          <cell r="F28">
            <v>1644</v>
          </cell>
          <cell r="G28">
            <v>1644</v>
          </cell>
          <cell r="H28">
            <v>1644</v>
          </cell>
          <cell r="I28">
            <v>1644</v>
          </cell>
          <cell r="J28">
            <v>1644</v>
          </cell>
          <cell r="K28">
            <v>1644</v>
          </cell>
          <cell r="L28">
            <v>1644</v>
          </cell>
          <cell r="M28">
            <v>1644</v>
          </cell>
          <cell r="N28">
            <v>1644</v>
          </cell>
          <cell r="O28">
            <v>1644</v>
          </cell>
          <cell r="P28">
            <v>1644</v>
          </cell>
          <cell r="Q28">
            <v>1644</v>
          </cell>
          <cell r="R28">
            <v>1644</v>
          </cell>
          <cell r="S28">
            <v>1644</v>
          </cell>
          <cell r="T28">
            <v>1644</v>
          </cell>
          <cell r="U28">
            <v>1644</v>
          </cell>
          <cell r="V28">
            <v>1644</v>
          </cell>
          <cell r="W28">
            <v>1644</v>
          </cell>
          <cell r="X28">
            <v>1644</v>
          </cell>
          <cell r="Y28">
            <v>1644</v>
          </cell>
          <cell r="Z28">
            <v>1644</v>
          </cell>
          <cell r="AA28">
            <v>1644</v>
          </cell>
          <cell r="AB28">
            <v>1644</v>
          </cell>
          <cell r="AC28">
            <v>1644</v>
          </cell>
          <cell r="AD28">
            <v>1644</v>
          </cell>
          <cell r="AE28">
            <v>1644</v>
          </cell>
          <cell r="AF28">
            <v>1644</v>
          </cell>
          <cell r="AG28">
            <v>1644</v>
          </cell>
          <cell r="AH28">
            <v>1644</v>
          </cell>
          <cell r="AI28">
            <v>1644</v>
          </cell>
          <cell r="AJ28">
            <v>1644</v>
          </cell>
          <cell r="AK28">
            <v>1644</v>
          </cell>
          <cell r="AL28">
            <v>1644</v>
          </cell>
          <cell r="AM28">
            <v>1644</v>
          </cell>
          <cell r="AN28">
            <v>1644</v>
          </cell>
          <cell r="AO28">
            <v>1644</v>
          </cell>
          <cell r="AP28">
            <v>1644</v>
          </cell>
          <cell r="AQ28">
            <v>1644</v>
          </cell>
          <cell r="AR28">
            <v>1644</v>
          </cell>
          <cell r="AS28">
            <v>1644</v>
          </cell>
          <cell r="AT28">
            <v>1644</v>
          </cell>
          <cell r="AU28">
            <v>1644</v>
          </cell>
          <cell r="AV28">
            <v>1644</v>
          </cell>
          <cell r="AW28">
            <v>1644</v>
          </cell>
          <cell r="AX28">
            <v>1644</v>
          </cell>
          <cell r="AY28">
            <v>1644</v>
          </cell>
        </row>
        <row r="29">
          <cell r="A29" t="str">
            <v>Littlebrook</v>
          </cell>
          <cell r="C29">
            <v>800</v>
          </cell>
          <cell r="D29">
            <v>800</v>
          </cell>
          <cell r="E29">
            <v>800</v>
          </cell>
          <cell r="F29">
            <v>800</v>
          </cell>
          <cell r="G29">
            <v>800</v>
          </cell>
          <cell r="H29">
            <v>800</v>
          </cell>
          <cell r="I29">
            <v>800</v>
          </cell>
          <cell r="J29">
            <v>800</v>
          </cell>
          <cell r="K29">
            <v>800</v>
          </cell>
          <cell r="L29">
            <v>800</v>
          </cell>
          <cell r="M29">
            <v>800</v>
          </cell>
          <cell r="N29">
            <v>800</v>
          </cell>
          <cell r="O29">
            <v>800</v>
          </cell>
          <cell r="P29">
            <v>800</v>
          </cell>
          <cell r="Q29">
            <v>800</v>
          </cell>
          <cell r="R29">
            <v>800</v>
          </cell>
          <cell r="S29">
            <v>800</v>
          </cell>
          <cell r="T29">
            <v>800</v>
          </cell>
          <cell r="U29">
            <v>800</v>
          </cell>
          <cell r="V29">
            <v>800</v>
          </cell>
          <cell r="W29">
            <v>800</v>
          </cell>
          <cell r="X29">
            <v>800</v>
          </cell>
          <cell r="Y29">
            <v>800</v>
          </cell>
          <cell r="Z29">
            <v>800</v>
          </cell>
          <cell r="AA29">
            <v>800</v>
          </cell>
          <cell r="AB29">
            <v>800</v>
          </cell>
          <cell r="AC29">
            <v>800</v>
          </cell>
          <cell r="AD29">
            <v>800</v>
          </cell>
          <cell r="AE29">
            <v>800</v>
          </cell>
          <cell r="AF29">
            <v>800</v>
          </cell>
          <cell r="AG29">
            <v>800</v>
          </cell>
          <cell r="AH29">
            <v>800</v>
          </cell>
          <cell r="AI29">
            <v>800</v>
          </cell>
          <cell r="AJ29">
            <v>800</v>
          </cell>
          <cell r="AK29">
            <v>800</v>
          </cell>
          <cell r="AL29">
            <v>800</v>
          </cell>
          <cell r="AM29">
            <v>800</v>
          </cell>
          <cell r="AN29">
            <v>800</v>
          </cell>
          <cell r="AO29">
            <v>800</v>
          </cell>
          <cell r="AP29">
            <v>800</v>
          </cell>
          <cell r="AQ29">
            <v>800</v>
          </cell>
          <cell r="AR29">
            <v>800</v>
          </cell>
          <cell r="AS29">
            <v>800</v>
          </cell>
          <cell r="AT29">
            <v>800</v>
          </cell>
          <cell r="AU29">
            <v>800</v>
          </cell>
          <cell r="AV29">
            <v>800</v>
          </cell>
          <cell r="AW29">
            <v>800</v>
          </cell>
          <cell r="AX29">
            <v>800</v>
          </cell>
          <cell r="AY29">
            <v>800</v>
          </cell>
        </row>
        <row r="30">
          <cell r="A30" t="str">
            <v>Killingholme</v>
          </cell>
          <cell r="C30">
            <v>900</v>
          </cell>
          <cell r="D30">
            <v>900</v>
          </cell>
          <cell r="E30">
            <v>900</v>
          </cell>
          <cell r="F30">
            <v>900</v>
          </cell>
          <cell r="G30">
            <v>900</v>
          </cell>
          <cell r="H30">
            <v>900</v>
          </cell>
          <cell r="I30">
            <v>900</v>
          </cell>
          <cell r="J30">
            <v>900</v>
          </cell>
          <cell r="K30">
            <v>900</v>
          </cell>
          <cell r="L30">
            <v>900</v>
          </cell>
          <cell r="M30">
            <v>900</v>
          </cell>
          <cell r="N30">
            <v>900</v>
          </cell>
          <cell r="O30">
            <v>900</v>
          </cell>
          <cell r="P30">
            <v>900</v>
          </cell>
          <cell r="Q30">
            <v>900</v>
          </cell>
          <cell r="R30">
            <v>900</v>
          </cell>
          <cell r="S30">
            <v>900</v>
          </cell>
          <cell r="T30">
            <v>900</v>
          </cell>
          <cell r="U30">
            <v>900</v>
          </cell>
          <cell r="V30">
            <v>900</v>
          </cell>
          <cell r="W30">
            <v>900</v>
          </cell>
          <cell r="X30">
            <v>900</v>
          </cell>
          <cell r="Y30">
            <v>900</v>
          </cell>
          <cell r="Z30">
            <v>900</v>
          </cell>
          <cell r="AA30">
            <v>900</v>
          </cell>
          <cell r="AB30">
            <v>900</v>
          </cell>
          <cell r="AC30">
            <v>900</v>
          </cell>
          <cell r="AD30">
            <v>900</v>
          </cell>
          <cell r="AE30">
            <v>900</v>
          </cell>
          <cell r="AF30">
            <v>900</v>
          </cell>
          <cell r="AG30">
            <v>900</v>
          </cell>
          <cell r="AH30">
            <v>900</v>
          </cell>
          <cell r="AI30">
            <v>900</v>
          </cell>
          <cell r="AJ30">
            <v>900</v>
          </cell>
          <cell r="AK30">
            <v>900</v>
          </cell>
          <cell r="AL30">
            <v>900</v>
          </cell>
          <cell r="AM30">
            <v>900</v>
          </cell>
          <cell r="AN30">
            <v>900</v>
          </cell>
          <cell r="AO30">
            <v>900</v>
          </cell>
          <cell r="AP30">
            <v>900</v>
          </cell>
          <cell r="AQ30">
            <v>900</v>
          </cell>
          <cell r="AR30">
            <v>900</v>
          </cell>
          <cell r="AS30">
            <v>900</v>
          </cell>
          <cell r="AT30">
            <v>900</v>
          </cell>
          <cell r="AU30">
            <v>900</v>
          </cell>
          <cell r="AV30">
            <v>900</v>
          </cell>
          <cell r="AW30">
            <v>900</v>
          </cell>
          <cell r="AX30">
            <v>900</v>
          </cell>
          <cell r="AY30">
            <v>900</v>
          </cell>
        </row>
      </sheetData>
      <sheetData sheetId="4"/>
      <sheetData sheetId="5"/>
      <sheetData sheetId="6"/>
      <sheetData sheetId="7"/>
      <sheetData sheetId="8"/>
      <sheetData sheetId="9"/>
      <sheetData sheetId="10"/>
      <sheetData sheetId="11">
        <row r="19">
          <cell r="A19">
            <v>1</v>
          </cell>
          <cell r="B19" t="str">
            <v>Sunday</v>
          </cell>
        </row>
        <row r="20">
          <cell r="A20">
            <v>2</v>
          </cell>
          <cell r="B20" t="str">
            <v>Monday</v>
          </cell>
        </row>
        <row r="21">
          <cell r="A21">
            <v>3</v>
          </cell>
          <cell r="B21" t="str">
            <v>Tuesday</v>
          </cell>
        </row>
        <row r="22">
          <cell r="A22">
            <v>4</v>
          </cell>
          <cell r="B22" t="str">
            <v>Wednesday</v>
          </cell>
        </row>
        <row r="23">
          <cell r="A23">
            <v>5</v>
          </cell>
          <cell r="B23" t="str">
            <v>Thursday</v>
          </cell>
        </row>
        <row r="24">
          <cell r="A24">
            <v>6</v>
          </cell>
          <cell r="B24" t="str">
            <v>Friday</v>
          </cell>
        </row>
        <row r="25">
          <cell r="A25">
            <v>7</v>
          </cell>
          <cell r="B25" t="str">
            <v>Saturday</v>
          </cell>
        </row>
      </sheetData>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K3Supply"/>
      <sheetName val="MK3supPivTab"/>
      <sheetName val="MK3Interconnectors"/>
      <sheetName val="MK3ICPivTab"/>
      <sheetName val="UKCS&amp;Norway"/>
      <sheetName val="Continent"/>
      <sheetName val="LNG"/>
      <sheetName val="MRS"/>
      <sheetName val="MatchTable"/>
      <sheetName val="Notes"/>
    </sheetNames>
    <sheetDataSet>
      <sheetData sheetId="0"/>
      <sheetData sheetId="1"/>
      <sheetData sheetId="2"/>
      <sheetData sheetId="3"/>
      <sheetData sheetId="4">
        <row r="39">
          <cell r="C39">
            <v>16.816846694192314</v>
          </cell>
        </row>
        <row r="40">
          <cell r="C40">
            <v>11.588213554100491</v>
          </cell>
        </row>
      </sheetData>
      <sheetData sheetId="5">
        <row r="5">
          <cell r="C5" t="str">
            <v>GB-BE</v>
          </cell>
        </row>
      </sheetData>
      <sheetData sheetId="6">
        <row r="14">
          <cell r="G14">
            <v>5</v>
          </cell>
        </row>
      </sheetData>
      <sheetData sheetId="7">
        <row r="8">
          <cell r="J8">
            <v>1937.74126</v>
          </cell>
        </row>
        <row r="32">
          <cell r="K32">
            <v>1.8750957515909095</v>
          </cell>
        </row>
        <row r="56">
          <cell r="J56">
            <v>1.4</v>
          </cell>
        </row>
      </sheetData>
      <sheetData sheetId="8">
        <row r="20">
          <cell r="F20">
            <v>36.042899411590909</v>
          </cell>
        </row>
      </sheetData>
      <sheetData sheetId="9"/>
    </sheetDataSet>
  </externalBook>
</externalLink>
</file>

<file path=xl/theme/theme1.xml><?xml version="1.0" encoding="utf-8"?>
<a:theme xmlns:a="http://schemas.openxmlformats.org/drawingml/2006/main" name="National Grid ESO colour scheme">
  <a:themeElements>
    <a:clrScheme name="Custom 74">
      <a:dk1>
        <a:srgbClr val="454545"/>
      </a:dk1>
      <a:lt1>
        <a:sysClr val="window" lastClr="FFFFFF"/>
      </a:lt1>
      <a:dk2>
        <a:srgbClr val="727274"/>
      </a:dk2>
      <a:lt2>
        <a:srgbClr val="ACACAE"/>
      </a:lt2>
      <a:accent1>
        <a:srgbClr val="F26522"/>
      </a:accent1>
      <a:accent2>
        <a:srgbClr val="0079C1"/>
      </a:accent2>
      <a:accent3>
        <a:srgbClr val="5BCBF5"/>
      </a:accent3>
      <a:accent4>
        <a:srgbClr val="C2CD23"/>
      </a:accent4>
      <a:accent5>
        <a:srgbClr val="6A2C91"/>
      </a:accent5>
      <a:accent6>
        <a:srgbClr val="FFBF22"/>
      </a:accent6>
      <a:hlink>
        <a:srgbClr val="454545"/>
      </a:hlink>
      <a:folHlink>
        <a:srgbClr val="4545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bmreports.com/" TargetMode="Externa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1"/>
  <sheetViews>
    <sheetView showGridLines="0" tabSelected="1" zoomScale="80" zoomScaleNormal="80" workbookViewId="0">
      <selection activeCell="C7" sqref="C7"/>
    </sheetView>
  </sheetViews>
  <sheetFormatPr defaultRowHeight="12.75"/>
  <cols>
    <col min="1" max="1" width="40" style="5" bestFit="1" customWidth="1"/>
    <col min="2" max="2" width="171.42578125" bestFit="1" customWidth="1"/>
    <col min="3" max="3" width="19.42578125" customWidth="1"/>
    <col min="4" max="4" width="8.28515625" bestFit="1" customWidth="1"/>
  </cols>
  <sheetData>
    <row r="1" spans="1:5" s="5" customFormat="1">
      <c r="A1" s="129" t="s">
        <v>0</v>
      </c>
      <c r="B1" s="129"/>
      <c r="C1" s="129"/>
      <c r="D1" s="30"/>
      <c r="E1" s="30"/>
    </row>
    <row r="2" spans="1:5" s="5" customFormat="1" ht="12.75" customHeight="1">
      <c r="A2" s="130" t="s">
        <v>1</v>
      </c>
      <c r="B2" s="130"/>
      <c r="C2" s="130"/>
      <c r="D2" s="30"/>
      <c r="E2" s="30"/>
    </row>
    <row r="3" spans="1:5" s="5" customFormat="1" ht="12.75" customHeight="1">
      <c r="A3" s="130"/>
      <c r="B3" s="130"/>
      <c r="C3" s="130"/>
      <c r="D3" s="30"/>
      <c r="E3" s="30"/>
    </row>
    <row r="4" spans="1:5" s="5" customFormat="1" ht="3.75" customHeight="1" thickBot="1">
      <c r="A4" s="130"/>
      <c r="B4" s="130"/>
      <c r="C4" s="130"/>
      <c r="D4" s="6"/>
      <c r="E4" s="30"/>
    </row>
    <row r="5" spans="1:5" s="5" customFormat="1" ht="13.5" thickBot="1">
      <c r="A5" s="126" t="s">
        <v>2</v>
      </c>
      <c r="B5" s="127"/>
      <c r="C5" s="128"/>
      <c r="D5" s="30"/>
      <c r="E5" s="30"/>
    </row>
    <row r="6" spans="1:5" s="26" customFormat="1" ht="13.5" thickBot="1">
      <c r="A6" s="27" t="s">
        <v>3</v>
      </c>
      <c r="B6" s="27" t="s">
        <v>4</v>
      </c>
      <c r="C6" s="27" t="s">
        <v>5</v>
      </c>
    </row>
    <row r="7" spans="1:5" s="26" customFormat="1">
      <c r="A7" s="117" t="s">
        <v>6</v>
      </c>
      <c r="B7" s="61" t="str">
        <f ca="1">INDIRECT("'"&amp;C7&amp;"'!A1")</f>
        <v>Figure 1: Weather corrected summer overnight and daytime minimum demand outturns for previous years and the summer 2021 forecast</v>
      </c>
      <c r="C7" s="107" t="s">
        <v>7</v>
      </c>
    </row>
    <row r="8" spans="1:5">
      <c r="A8" s="131" t="s">
        <v>8</v>
      </c>
      <c r="B8" s="61" t="str">
        <f ca="1">INDIRECT("'"&amp;C8&amp;"'!A1")</f>
        <v>Figure 2: Weekly minimum transmission system demands for summer 2020 against our summer 2021 minimum demand central forecasts (all weather corrected)</v>
      </c>
      <c r="C8" s="25" t="s">
        <v>9</v>
      </c>
      <c r="D8" s="26"/>
      <c r="E8" s="26"/>
    </row>
    <row r="9" spans="1:5" s="5" customFormat="1">
      <c r="A9" s="131"/>
      <c r="B9" s="60" t="str">
        <f ca="1">INDIRECT("'"&amp;C9&amp;"'!A1")</f>
        <v>Figure 3: Weekly peak transmission system demand for summer 2020 against our summer 2021 peak demand central forecast (both weather corrected)</v>
      </c>
      <c r="C9" s="25" t="s">
        <v>10</v>
      </c>
      <c r="D9" s="26"/>
      <c r="E9" s="26"/>
    </row>
    <row r="10" spans="1:5" s="30" customFormat="1">
      <c r="A10" s="131"/>
      <c r="B10" s="60" t="str">
        <f t="shared" ref="B10:B14" ca="1" si="0">INDIRECT("'"&amp;C10&amp;"'!A1")</f>
        <v>Figure 4: Weekly minimum transmission system demands for our central COVID-19 forecast highlighting the impact of weather variation</v>
      </c>
      <c r="C10" s="25" t="s">
        <v>11</v>
      </c>
      <c r="D10" s="26"/>
      <c r="E10" s="26"/>
    </row>
    <row r="11" spans="1:5" s="30" customFormat="1">
      <c r="A11" s="131"/>
      <c r="B11" s="60" t="str">
        <f t="shared" ca="1" si="0"/>
        <v>Figure 5: ESO % change in demand relative to pre-COVID expectation March 2020 to March 2021.</v>
      </c>
      <c r="C11" s="25" t="s">
        <v>12</v>
      </c>
      <c r="D11" s="26"/>
      <c r="E11" s="26"/>
    </row>
    <row r="12" spans="1:5" s="30" customFormat="1">
      <c r="A12" s="131"/>
      <c r="B12" s="60" t="str">
        <f t="shared" ca="1" si="0"/>
        <v>Figure 6 &amp; 7: Weekly minimum and daytime minimum transmission system demand scenario forecasts for summer 2020 against our summer 2020 minimum demand outturn (weather corrected)</v>
      </c>
      <c r="C12" s="25" t="s">
        <v>13</v>
      </c>
      <c r="D12" s="26"/>
      <c r="E12" s="26"/>
    </row>
    <row r="13" spans="1:5" s="30" customFormat="1">
      <c r="A13" s="131"/>
      <c r="B13" s="60" t="str">
        <f t="shared" ca="1" si="0"/>
        <v>Figure 8: Transmission system demand outturn (not weather corrected) and impact of embedded generation on 19 April 2020</v>
      </c>
      <c r="C13" s="25" t="s">
        <v>14</v>
      </c>
      <c r="D13" s="26"/>
      <c r="E13" s="26"/>
    </row>
    <row r="14" spans="1:5" s="30" customFormat="1">
      <c r="A14" s="131"/>
      <c r="B14" s="60" t="str">
        <f t="shared" ca="1" si="0"/>
        <v>Additional Summer 2020 retrospective of peak demand outturn against scenario forecasts</v>
      </c>
      <c r="C14" s="25" t="s">
        <v>15</v>
      </c>
      <c r="D14" s="26"/>
      <c r="E14" s="26"/>
    </row>
    <row r="15" spans="1:5" s="5" customFormat="1">
      <c r="A15" s="131" t="s">
        <v>16</v>
      </c>
      <c r="B15" s="61" t="str">
        <f t="shared" ref="B15:B21" ca="1" si="1">INDIRECT("'"&amp;C15&amp;"'!A1")</f>
        <v>Figure 9: Week-by-week generation and demand forecast for summer 2021</v>
      </c>
      <c r="C15" s="34" t="s">
        <v>17</v>
      </c>
      <c r="D15" s="26"/>
      <c r="E15" s="26"/>
    </row>
    <row r="16" spans="1:5">
      <c r="A16" s="131"/>
      <c r="B16" s="60" t="str">
        <f t="shared" ca="1" si="1"/>
        <v>Figure 10: Forecast generation and minimum demand scenarios by week, summer 2021</v>
      </c>
      <c r="C16" s="113" t="s">
        <v>18</v>
      </c>
      <c r="D16" s="26"/>
      <c r="E16" s="26"/>
    </row>
    <row r="17" spans="1:5" s="5" customFormat="1" ht="12.75" customHeight="1">
      <c r="A17" s="132" t="s">
        <v>19</v>
      </c>
      <c r="B17" s="110" t="str">
        <f t="shared" ca="1" si="1"/>
        <v>Figure 11: Current and planned interconnectors ahead of summer 2021</v>
      </c>
      <c r="C17" s="114" t="s">
        <v>20</v>
      </c>
      <c r="D17" s="30"/>
      <c r="E17" s="30"/>
    </row>
    <row r="18" spans="1:5" s="30" customFormat="1" ht="12.75" customHeight="1">
      <c r="A18" s="133"/>
      <c r="B18" s="111" t="str">
        <f t="shared" ca="1" si="1"/>
        <v>Figure 12: Summer 2021 electricity baseload forward prices</v>
      </c>
      <c r="C18" s="108" t="s">
        <v>21</v>
      </c>
    </row>
    <row r="19" spans="1:5" s="30" customFormat="1" ht="12.75" customHeight="1">
      <c r="A19" s="133"/>
      <c r="B19" s="111" t="str">
        <f t="shared" ca="1" si="1"/>
        <v xml:space="preserve">Figure 13: Day ahead baseload prices during summer 2020 </v>
      </c>
      <c r="C19" s="108" t="s">
        <v>22</v>
      </c>
    </row>
    <row r="20" spans="1:5" s="30" customFormat="1" ht="12.75" customHeight="1">
      <c r="A20" s="134"/>
      <c r="B20" s="112" t="str">
        <f t="shared" ca="1" si="1"/>
        <v xml:space="preserve">Figure 14: Proportion of import and export for continental and Irish interconnectors in summer 2020 </v>
      </c>
      <c r="C20" s="109" t="s">
        <v>23</v>
      </c>
    </row>
    <row r="21" spans="1:5" s="30" customFormat="1" ht="12.75" customHeight="1">
      <c r="A21" s="118" t="s">
        <v>24</v>
      </c>
      <c r="B21" s="60" t="str">
        <f t="shared" ca="1" si="1"/>
        <v>Figure 15: ALoMCP programme impact on volume of generation at risk of disconnection by vector shift protection  and volume at risk of disconnection due to RoCoF protection being triggered</v>
      </c>
      <c r="C21" s="109" t="s">
        <v>25</v>
      </c>
    </row>
    <row r="22" spans="1:5" s="5" customFormat="1">
      <c r="A22" s="124" t="s">
        <v>26</v>
      </c>
      <c r="B22" s="61" t="s">
        <v>27</v>
      </c>
      <c r="C22" s="34" t="s">
        <v>28</v>
      </c>
      <c r="D22" s="23"/>
      <c r="E22" s="30"/>
    </row>
    <row r="23" spans="1:5" s="5" customFormat="1">
      <c r="A23" s="125"/>
      <c r="B23" s="60" t="s">
        <v>29</v>
      </c>
      <c r="C23" s="58" t="s">
        <v>30</v>
      </c>
      <c r="D23" s="23"/>
      <c r="E23" s="30"/>
    </row>
    <row r="24" spans="1:5" s="5" customFormat="1">
      <c r="A24" s="125"/>
      <c r="B24" s="60" t="s">
        <v>31</v>
      </c>
      <c r="C24" s="58" t="s">
        <v>31</v>
      </c>
      <c r="D24" s="23"/>
      <c r="E24" s="30"/>
    </row>
    <row r="25" spans="1:5" s="5" customFormat="1">
      <c r="A25" s="59"/>
      <c r="B25" s="30"/>
      <c r="C25" s="30"/>
      <c r="D25" s="23"/>
      <c r="E25" s="30"/>
    </row>
    <row r="26" spans="1:5" s="5" customFormat="1">
      <c r="A26" s="59"/>
      <c r="B26" s="30"/>
      <c r="C26" s="30"/>
      <c r="D26" s="23"/>
      <c r="E26" s="30"/>
    </row>
    <row r="27" spans="1:5" s="5" customFormat="1">
      <c r="A27" s="59"/>
      <c r="B27" s="30"/>
      <c r="C27" s="30"/>
      <c r="D27" s="23"/>
      <c r="E27" s="30"/>
    </row>
    <row r="28" spans="1:5">
      <c r="A28" s="21" t="s">
        <v>32</v>
      </c>
      <c r="B28" s="30"/>
      <c r="C28" s="30"/>
      <c r="D28" s="30"/>
      <c r="E28" s="6"/>
    </row>
    <row r="31" spans="1:5">
      <c r="A31" s="21" t="s">
        <v>33</v>
      </c>
      <c r="B31" s="30"/>
      <c r="C31" s="30"/>
      <c r="D31" s="30"/>
      <c r="E31" s="30"/>
    </row>
  </sheetData>
  <mergeCells count="7">
    <mergeCell ref="A22:A24"/>
    <mergeCell ref="A5:C5"/>
    <mergeCell ref="A1:C1"/>
    <mergeCell ref="A2:C4"/>
    <mergeCell ref="A8:A14"/>
    <mergeCell ref="A15:A16"/>
    <mergeCell ref="A17:A20"/>
  </mergeCells>
  <hyperlinks>
    <hyperlink ref="C8" location="'Figure 2'!A1" display="Figure 2" xr:uid="{00000000-0004-0000-0000-000000000000}"/>
    <hyperlink ref="C9" location="'Figure 3'!A1" display="Figure 3" xr:uid="{00000000-0004-0000-0000-000001000000}"/>
    <hyperlink ref="C17" location="'Figure 11'!A1" display="Figure 11" xr:uid="{00000000-0004-0000-0000-000005000000}"/>
    <hyperlink ref="C22" location="'Gen running order'!A1" display="Gen output" xr:uid="{00000000-0004-0000-0000-00000D000000}"/>
    <hyperlink ref="C24" location="'Breakdown rate'!A1" display="Breakdown rates" xr:uid="{00000000-0004-0000-0000-00000E000000}"/>
    <hyperlink ref="C23" location="'French Nuclear'!A1" display="French nuclear" xr:uid="{00000000-0004-0000-0000-000010000000}"/>
    <hyperlink ref="A28" location="Glossary!A1" display="Glossary " xr:uid="{00000000-0004-0000-0000-00001D000000}"/>
    <hyperlink ref="C15" location="'Figure 9'!A1" display="Figure 9" xr:uid="{00000000-0004-0000-0000-00001E000000}"/>
    <hyperlink ref="C16" location="'Figure 10'!A1" display="Figure 10" xr:uid="{00000000-0004-0000-0000-00001F000000}"/>
    <hyperlink ref="A8:A14" location="'Electricity Demand'!A1" display="Electricity demand" xr:uid="{F621C91F-D6B4-40E6-9520-7335B5A10C41}"/>
    <hyperlink ref="A15:A16" location="'Electricity supply'!A1" display=" Electricity supply" xr:uid="{1C913E42-A450-4293-9AA6-7563A321F97F}"/>
    <hyperlink ref="A17" location="'Europe&amp;interconnected market'!A1" display="Europe and interconnected markets" xr:uid="{7A374B6A-30A3-47C2-9E18-D2529F515C39}"/>
    <hyperlink ref="A31" location="'Legal Notice'!A1" display="Legal Notice" xr:uid="{E3BC0E61-B673-472C-AD3A-5B65CBBEE6B7}"/>
    <hyperlink ref="A22:A24" location="'Assumptions &amp; further data '!A1" display="Assumptions and additional data (electricity)" xr:uid="{3800AB58-F25E-432B-B784-9A4AB33454A8}"/>
    <hyperlink ref="C10" location="'Figure 4'!A1" display="Figure 4" xr:uid="{7715DDB7-7724-4579-981D-0E46785FD1BE}"/>
    <hyperlink ref="C11" location="'Figure 5'!A1" display="Figure 5" xr:uid="{FBC522EC-6E56-4C93-89BF-75F9F9CF8E5A}"/>
    <hyperlink ref="C12" location="'Figure 6 &amp; 7'!A1" display="Figure 6 &amp; 7" xr:uid="{9481D3E3-FEDF-442F-87CA-DA3E8D6E58F9}"/>
    <hyperlink ref="C13" location="'Figure 8'!A1" display="Figure 8" xr:uid="{2DFDCC39-824F-4E3D-AE45-DA319BF5F929}"/>
    <hyperlink ref="C14" location="'Look back at peaks'!A1" display="Look back at peaks" xr:uid="{840B27F7-520C-469C-9B99-7FB37E2205BE}"/>
    <hyperlink ref="C18" location="'Figure 12'!A1" display="Figure 12" xr:uid="{4A239157-6CF4-4B03-B9F4-3EF052566451}"/>
    <hyperlink ref="C19" location="'Figure 13'!A1" display="Figure 13" xr:uid="{4A3F7D84-5656-4D10-A90F-F6BE06F811D4}"/>
    <hyperlink ref="C20" location="'Figure 14'!A1" display="Figure 14" xr:uid="{A8B2B1D9-BAAE-44EC-AC94-129E8A0B3EEA}"/>
    <hyperlink ref="A21" location="'Operational View'!A1" display="Operational View" xr:uid="{5D792D3A-B91A-4078-9773-8F6E8BB95C31}"/>
    <hyperlink ref="C21" location="'Figure 15'!A1" display="Figure 15" xr:uid="{BB8C4E1B-0FE6-4B19-AA69-4EB198F0A8B8}"/>
    <hyperlink ref="C7" location="'Figure 1'!A1" display="Figure 1" xr:uid="{12993EB8-92EC-4ED0-9F13-6217DDCE4A73}"/>
    <hyperlink ref="A7" location="'Executive Summary'!A1" display="Executive Summary" xr:uid="{29472479-7113-4B16-9C2A-0A1C79DCBEC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78648-165E-4BD9-A62E-BA52B3770B40}">
  <sheetPr>
    <tabColor theme="5"/>
  </sheetPr>
  <dimension ref="A1:X51"/>
  <sheetViews>
    <sheetView workbookViewId="0">
      <selection activeCell="E9" sqref="E9"/>
    </sheetView>
  </sheetViews>
  <sheetFormatPr defaultRowHeight="14.25"/>
  <cols>
    <col min="1" max="1" width="12.28515625" style="94" customWidth="1"/>
    <col min="2" max="2" width="9.42578125" style="94" bestFit="1" customWidth="1"/>
    <col min="3" max="3" width="6.28515625" style="94" bestFit="1" customWidth="1"/>
    <col min="4" max="4" width="9.140625" style="94" bestFit="1" customWidth="1"/>
    <col min="5" max="5" width="22.42578125" style="94" bestFit="1" customWidth="1"/>
    <col min="6" max="7" width="11.85546875" style="94" bestFit="1" customWidth="1"/>
    <col min="8" max="8" width="14.5703125" style="94" bestFit="1" customWidth="1"/>
    <col min="9" max="9" width="10.7109375" style="94" bestFit="1" customWidth="1"/>
    <col min="10" max="10" width="9.85546875" style="94" bestFit="1" customWidth="1"/>
    <col min="11" max="16384" width="9.140625" style="94"/>
  </cols>
  <sheetData>
    <row r="1" spans="1:24" ht="18">
      <c r="A1" s="96" t="s">
        <v>76</v>
      </c>
      <c r="B1" s="97"/>
      <c r="C1" s="97"/>
      <c r="D1" s="97"/>
      <c r="E1" s="97"/>
      <c r="F1" s="97"/>
      <c r="G1" s="97"/>
      <c r="H1" s="97"/>
      <c r="I1" s="97"/>
      <c r="J1" s="97"/>
      <c r="K1" s="97"/>
      <c r="L1" s="97"/>
      <c r="M1" s="97"/>
      <c r="N1" s="97"/>
      <c r="O1" s="97"/>
      <c r="P1" s="97"/>
      <c r="Q1" s="97"/>
      <c r="R1" s="97"/>
      <c r="S1" s="97"/>
      <c r="T1" s="97"/>
      <c r="U1" s="97"/>
      <c r="V1" s="97"/>
      <c r="W1" s="97"/>
      <c r="X1" s="97"/>
    </row>
    <row r="3" spans="1:24" ht="28.5">
      <c r="A3" s="94" t="s">
        <v>77</v>
      </c>
      <c r="B3" s="94" t="s">
        <v>78</v>
      </c>
      <c r="C3" s="94" t="s">
        <v>79</v>
      </c>
      <c r="D3" s="120" t="s">
        <v>80</v>
      </c>
      <c r="E3" s="120" t="s">
        <v>81</v>
      </c>
      <c r="F3" s="120" t="s">
        <v>82</v>
      </c>
      <c r="G3" s="120" t="s">
        <v>83</v>
      </c>
      <c r="H3" s="120" t="s">
        <v>84</v>
      </c>
      <c r="I3" s="120" t="s">
        <v>85</v>
      </c>
      <c r="J3" s="120" t="s">
        <v>86</v>
      </c>
    </row>
    <row r="4" spans="1:24">
      <c r="A4" s="94">
        <v>20200419</v>
      </c>
      <c r="B4" s="94">
        <v>30</v>
      </c>
      <c r="C4" s="95">
        <v>2.0833333333333332E-2</v>
      </c>
      <c r="D4" s="94">
        <v>21064</v>
      </c>
      <c r="E4" s="94">
        <f>D4+500</f>
        <v>21564</v>
      </c>
      <c r="F4" s="94">
        <v>793</v>
      </c>
      <c r="G4" s="94">
        <v>0</v>
      </c>
      <c r="H4" s="94">
        <f>E4+F4+G4</f>
        <v>22357</v>
      </c>
      <c r="I4" s="94">
        <f>$L$11</f>
        <v>18860</v>
      </c>
      <c r="J4" s="94">
        <f>$L$29</f>
        <v>17202</v>
      </c>
    </row>
    <row r="5" spans="1:24">
      <c r="A5" s="94">
        <v>20200419</v>
      </c>
      <c r="B5" s="94">
        <v>100</v>
      </c>
      <c r="C5" s="95">
        <v>4.1666666666666664E-2</v>
      </c>
      <c r="D5" s="94">
        <v>20489</v>
      </c>
      <c r="E5" s="94">
        <f t="shared" ref="E5:E51" si="0">D5+500</f>
        <v>20989</v>
      </c>
      <c r="F5" s="94">
        <v>787</v>
      </c>
      <c r="G5" s="94">
        <v>0</v>
      </c>
      <c r="H5" s="94">
        <f t="shared" ref="H5:H51" si="1">E5+F5+G5</f>
        <v>21776</v>
      </c>
      <c r="I5" s="94">
        <f t="shared" ref="I5:I51" si="2">$L$11</f>
        <v>18860</v>
      </c>
      <c r="J5" s="94">
        <f t="shared" ref="J5:J51" si="3">$L$29</f>
        <v>17202</v>
      </c>
    </row>
    <row r="6" spans="1:24">
      <c r="A6" s="94">
        <v>20200419</v>
      </c>
      <c r="B6" s="94">
        <v>130</v>
      </c>
      <c r="C6" s="95">
        <v>6.25E-2</v>
      </c>
      <c r="D6" s="94">
        <v>20362</v>
      </c>
      <c r="E6" s="94">
        <f t="shared" si="0"/>
        <v>20862</v>
      </c>
      <c r="F6" s="94">
        <v>786</v>
      </c>
      <c r="G6" s="94">
        <v>0</v>
      </c>
      <c r="H6" s="94">
        <f t="shared" si="1"/>
        <v>21648</v>
      </c>
      <c r="I6" s="94">
        <f t="shared" si="2"/>
        <v>18860</v>
      </c>
      <c r="J6" s="94">
        <f t="shared" si="3"/>
        <v>17202</v>
      </c>
    </row>
    <row r="7" spans="1:24">
      <c r="A7" s="94">
        <v>20200419</v>
      </c>
      <c r="B7" s="94">
        <v>200</v>
      </c>
      <c r="C7" s="95">
        <v>8.3333333333333301E-2</v>
      </c>
      <c r="D7" s="94">
        <v>20484</v>
      </c>
      <c r="E7" s="94">
        <f t="shared" si="0"/>
        <v>20984</v>
      </c>
      <c r="F7" s="94">
        <v>785</v>
      </c>
      <c r="G7" s="94">
        <v>0</v>
      </c>
      <c r="H7" s="94">
        <f t="shared" si="1"/>
        <v>21769</v>
      </c>
      <c r="I7" s="94">
        <f t="shared" si="2"/>
        <v>18860</v>
      </c>
      <c r="J7" s="94">
        <f t="shared" si="3"/>
        <v>17202</v>
      </c>
    </row>
    <row r="8" spans="1:24">
      <c r="A8" s="94">
        <v>20200419</v>
      </c>
      <c r="B8" s="94">
        <v>230</v>
      </c>
      <c r="C8" s="95">
        <v>0.104166666666667</v>
      </c>
      <c r="D8" s="94">
        <v>20191</v>
      </c>
      <c r="E8" s="94">
        <f t="shared" si="0"/>
        <v>20691</v>
      </c>
      <c r="F8" s="94">
        <v>794</v>
      </c>
      <c r="G8" s="94">
        <v>0</v>
      </c>
      <c r="H8" s="94">
        <f t="shared" si="1"/>
        <v>21485</v>
      </c>
      <c r="I8" s="94">
        <f t="shared" si="2"/>
        <v>18860</v>
      </c>
      <c r="J8" s="94">
        <f t="shared" si="3"/>
        <v>17202</v>
      </c>
    </row>
    <row r="9" spans="1:24">
      <c r="A9" s="94">
        <v>20200419</v>
      </c>
      <c r="B9" s="94">
        <v>300</v>
      </c>
      <c r="C9" s="95">
        <v>0.125</v>
      </c>
      <c r="D9" s="94">
        <v>19723</v>
      </c>
      <c r="E9" s="94">
        <f t="shared" si="0"/>
        <v>20223</v>
      </c>
      <c r="F9" s="94">
        <v>803</v>
      </c>
      <c r="G9" s="94">
        <v>0</v>
      </c>
      <c r="H9" s="94">
        <f t="shared" si="1"/>
        <v>21026</v>
      </c>
      <c r="I9" s="94">
        <f t="shared" si="2"/>
        <v>18860</v>
      </c>
      <c r="J9" s="94">
        <f t="shared" si="3"/>
        <v>17202</v>
      </c>
    </row>
    <row r="10" spans="1:24">
      <c r="A10" s="94">
        <v>20200419</v>
      </c>
      <c r="B10" s="94">
        <v>330</v>
      </c>
      <c r="C10" s="95">
        <v>0.14583333333333301</v>
      </c>
      <c r="D10" s="94">
        <v>19125</v>
      </c>
      <c r="E10" s="94">
        <f t="shared" si="0"/>
        <v>19625</v>
      </c>
      <c r="F10" s="94">
        <v>800</v>
      </c>
      <c r="G10" s="94">
        <v>0</v>
      </c>
      <c r="H10" s="94">
        <f t="shared" si="1"/>
        <v>20425</v>
      </c>
      <c r="I10" s="94">
        <f t="shared" si="2"/>
        <v>18860</v>
      </c>
      <c r="J10" s="94">
        <f t="shared" si="3"/>
        <v>17202</v>
      </c>
      <c r="L10" s="94" t="s">
        <v>87</v>
      </c>
      <c r="N10" s="94" t="s">
        <v>88</v>
      </c>
    </row>
    <row r="11" spans="1:24">
      <c r="A11" s="94">
        <v>20200419</v>
      </c>
      <c r="B11" s="94">
        <v>400</v>
      </c>
      <c r="C11" s="95">
        <v>0.16666666666666599</v>
      </c>
      <c r="D11" s="94">
        <v>18954</v>
      </c>
      <c r="E11" s="94">
        <f t="shared" si="0"/>
        <v>19454</v>
      </c>
      <c r="F11" s="94">
        <v>797</v>
      </c>
      <c r="G11" s="94">
        <v>0</v>
      </c>
      <c r="H11" s="94">
        <f t="shared" si="1"/>
        <v>20251</v>
      </c>
      <c r="I11" s="94">
        <f t="shared" si="2"/>
        <v>18860</v>
      </c>
      <c r="J11" s="94">
        <f t="shared" si="3"/>
        <v>17202</v>
      </c>
      <c r="L11" s="94">
        <f>MIN(E12:E18)</f>
        <v>18860</v>
      </c>
      <c r="N11" s="94">
        <f>L11-L29</f>
        <v>1658</v>
      </c>
    </row>
    <row r="12" spans="1:24">
      <c r="A12" s="94">
        <v>20200419</v>
      </c>
      <c r="B12" s="94">
        <v>430</v>
      </c>
      <c r="C12" s="95">
        <v>0.1875</v>
      </c>
      <c r="D12" s="94">
        <v>18532</v>
      </c>
      <c r="E12" s="94">
        <f t="shared" si="0"/>
        <v>19032</v>
      </c>
      <c r="F12" s="94">
        <v>866</v>
      </c>
      <c r="G12" s="94">
        <v>0</v>
      </c>
      <c r="H12" s="94">
        <f t="shared" si="1"/>
        <v>19898</v>
      </c>
      <c r="I12" s="94">
        <f t="shared" si="2"/>
        <v>18860</v>
      </c>
      <c r="J12" s="94">
        <f t="shared" si="3"/>
        <v>17202</v>
      </c>
    </row>
    <row r="13" spans="1:24">
      <c r="A13" s="94">
        <v>20200419</v>
      </c>
      <c r="B13" s="94">
        <v>500</v>
      </c>
      <c r="C13" s="95">
        <v>0.20833333333333301</v>
      </c>
      <c r="D13" s="94">
        <v>18360</v>
      </c>
      <c r="E13" s="94">
        <f t="shared" si="0"/>
        <v>18860</v>
      </c>
      <c r="F13" s="94">
        <v>935</v>
      </c>
      <c r="G13" s="94">
        <v>0</v>
      </c>
      <c r="H13" s="94">
        <f t="shared" si="1"/>
        <v>19795</v>
      </c>
      <c r="I13" s="94">
        <f t="shared" si="2"/>
        <v>18860</v>
      </c>
      <c r="J13" s="94">
        <f t="shared" si="3"/>
        <v>17202</v>
      </c>
    </row>
    <row r="14" spans="1:24">
      <c r="A14" s="94">
        <v>20200419</v>
      </c>
      <c r="B14" s="94">
        <v>530</v>
      </c>
      <c r="C14" s="95">
        <v>0.22916666666666599</v>
      </c>
      <c r="D14" s="94">
        <v>18498</v>
      </c>
      <c r="E14" s="94">
        <f t="shared" si="0"/>
        <v>18998</v>
      </c>
      <c r="F14" s="94">
        <v>962</v>
      </c>
      <c r="G14" s="94">
        <v>0</v>
      </c>
      <c r="H14" s="94">
        <f t="shared" si="1"/>
        <v>19960</v>
      </c>
      <c r="I14" s="94">
        <f t="shared" si="2"/>
        <v>18860</v>
      </c>
      <c r="J14" s="94">
        <f t="shared" si="3"/>
        <v>17202</v>
      </c>
    </row>
    <row r="15" spans="1:24">
      <c r="A15" s="94">
        <v>20200419</v>
      </c>
      <c r="B15" s="94">
        <v>600</v>
      </c>
      <c r="C15" s="95">
        <v>0.25</v>
      </c>
      <c r="D15" s="94">
        <v>18382</v>
      </c>
      <c r="E15" s="94">
        <f t="shared" si="0"/>
        <v>18882</v>
      </c>
      <c r="F15" s="94">
        <v>988</v>
      </c>
      <c r="G15" s="94">
        <v>2</v>
      </c>
      <c r="H15" s="94">
        <f t="shared" si="1"/>
        <v>19872</v>
      </c>
      <c r="I15" s="94">
        <f t="shared" si="2"/>
        <v>18860</v>
      </c>
      <c r="J15" s="94">
        <f t="shared" si="3"/>
        <v>17202</v>
      </c>
    </row>
    <row r="16" spans="1:24">
      <c r="A16" s="94">
        <v>20200419</v>
      </c>
      <c r="B16" s="94">
        <v>630</v>
      </c>
      <c r="C16" s="95">
        <v>0.27083333333333298</v>
      </c>
      <c r="D16" s="94">
        <v>18491</v>
      </c>
      <c r="E16" s="94">
        <f t="shared" si="0"/>
        <v>18991</v>
      </c>
      <c r="F16" s="94">
        <v>1018</v>
      </c>
      <c r="G16" s="94">
        <v>108</v>
      </c>
      <c r="H16" s="94">
        <f t="shared" si="1"/>
        <v>20117</v>
      </c>
      <c r="I16" s="94">
        <f t="shared" si="2"/>
        <v>18860</v>
      </c>
      <c r="J16" s="94">
        <f t="shared" si="3"/>
        <v>17202</v>
      </c>
    </row>
    <row r="17" spans="1:12">
      <c r="A17" s="94">
        <v>20200419</v>
      </c>
      <c r="B17" s="94">
        <v>700</v>
      </c>
      <c r="C17" s="95">
        <v>0.29166666666666602</v>
      </c>
      <c r="D17" s="94">
        <v>18740</v>
      </c>
      <c r="E17" s="94">
        <f t="shared" si="0"/>
        <v>19240</v>
      </c>
      <c r="F17" s="94">
        <v>1047</v>
      </c>
      <c r="G17" s="94">
        <v>373</v>
      </c>
      <c r="H17" s="94">
        <f t="shared" si="1"/>
        <v>20660</v>
      </c>
      <c r="I17" s="94">
        <f t="shared" si="2"/>
        <v>18860</v>
      </c>
      <c r="J17" s="94">
        <f t="shared" si="3"/>
        <v>17202</v>
      </c>
    </row>
    <row r="18" spans="1:12">
      <c r="A18" s="94">
        <v>20200419</v>
      </c>
      <c r="B18" s="94">
        <v>730</v>
      </c>
      <c r="C18" s="95">
        <v>0.3125</v>
      </c>
      <c r="D18" s="94">
        <v>19294</v>
      </c>
      <c r="E18" s="94">
        <f t="shared" si="0"/>
        <v>19794</v>
      </c>
      <c r="F18" s="94">
        <v>1032</v>
      </c>
      <c r="G18" s="94">
        <v>797</v>
      </c>
      <c r="H18" s="94">
        <f t="shared" si="1"/>
        <v>21623</v>
      </c>
      <c r="I18" s="94">
        <f t="shared" si="2"/>
        <v>18860</v>
      </c>
      <c r="J18" s="94">
        <f t="shared" si="3"/>
        <v>17202</v>
      </c>
    </row>
    <row r="19" spans="1:12">
      <c r="A19" s="94">
        <v>20200419</v>
      </c>
      <c r="B19" s="94">
        <v>800</v>
      </c>
      <c r="C19" s="95">
        <v>0.33333333333333298</v>
      </c>
      <c r="D19" s="94">
        <v>19520</v>
      </c>
      <c r="E19" s="94">
        <f t="shared" si="0"/>
        <v>20020</v>
      </c>
      <c r="F19" s="94">
        <v>1018</v>
      </c>
      <c r="G19" s="94">
        <v>1510</v>
      </c>
      <c r="H19" s="94">
        <f t="shared" si="1"/>
        <v>22548</v>
      </c>
      <c r="I19" s="94">
        <f t="shared" si="2"/>
        <v>18860</v>
      </c>
      <c r="J19" s="94">
        <f t="shared" si="3"/>
        <v>17202</v>
      </c>
    </row>
    <row r="20" spans="1:12">
      <c r="A20" s="94">
        <v>20200419</v>
      </c>
      <c r="B20" s="94">
        <v>830</v>
      </c>
      <c r="C20" s="95">
        <v>0.35416666666666602</v>
      </c>
      <c r="D20" s="94">
        <v>19706</v>
      </c>
      <c r="E20" s="94">
        <f t="shared" si="0"/>
        <v>20206</v>
      </c>
      <c r="F20" s="94">
        <v>1088</v>
      </c>
      <c r="G20" s="94">
        <v>2410</v>
      </c>
      <c r="H20" s="94">
        <f t="shared" si="1"/>
        <v>23704</v>
      </c>
      <c r="I20" s="94">
        <f t="shared" si="2"/>
        <v>18860</v>
      </c>
      <c r="J20" s="94">
        <f t="shared" si="3"/>
        <v>17202</v>
      </c>
    </row>
    <row r="21" spans="1:12">
      <c r="A21" s="94">
        <v>20200419</v>
      </c>
      <c r="B21" s="94">
        <v>900</v>
      </c>
      <c r="C21" s="95">
        <v>0.375</v>
      </c>
      <c r="D21" s="94">
        <v>19628</v>
      </c>
      <c r="E21" s="94">
        <f t="shared" si="0"/>
        <v>20128</v>
      </c>
      <c r="F21" s="94">
        <v>1158</v>
      </c>
      <c r="G21" s="94">
        <v>3510</v>
      </c>
      <c r="H21" s="94">
        <f t="shared" si="1"/>
        <v>24796</v>
      </c>
      <c r="I21" s="94">
        <f t="shared" si="2"/>
        <v>18860</v>
      </c>
      <c r="J21" s="94">
        <f t="shared" si="3"/>
        <v>17202</v>
      </c>
    </row>
    <row r="22" spans="1:12">
      <c r="A22" s="94">
        <v>20200419</v>
      </c>
      <c r="B22" s="94">
        <v>930</v>
      </c>
      <c r="C22" s="95">
        <v>0.39583333333333298</v>
      </c>
      <c r="D22" s="94">
        <v>19780</v>
      </c>
      <c r="E22" s="94">
        <f t="shared" si="0"/>
        <v>20280</v>
      </c>
      <c r="F22" s="94">
        <v>1260</v>
      </c>
      <c r="G22" s="94">
        <v>4600</v>
      </c>
      <c r="H22" s="94">
        <f t="shared" si="1"/>
        <v>26140</v>
      </c>
      <c r="I22" s="94">
        <f t="shared" si="2"/>
        <v>18860</v>
      </c>
      <c r="J22" s="94">
        <f t="shared" si="3"/>
        <v>17202</v>
      </c>
    </row>
    <row r="23" spans="1:12">
      <c r="A23" s="94">
        <v>20200419</v>
      </c>
      <c r="B23" s="94">
        <v>1000</v>
      </c>
      <c r="C23" s="95">
        <v>0.41666666666666602</v>
      </c>
      <c r="D23" s="94">
        <v>19690</v>
      </c>
      <c r="E23" s="94">
        <f t="shared" si="0"/>
        <v>20190</v>
      </c>
      <c r="F23" s="94">
        <v>1363</v>
      </c>
      <c r="G23" s="94">
        <v>5660</v>
      </c>
      <c r="H23" s="94">
        <f t="shared" si="1"/>
        <v>27213</v>
      </c>
      <c r="I23" s="94">
        <f t="shared" si="2"/>
        <v>18860</v>
      </c>
      <c r="J23" s="94">
        <f t="shared" si="3"/>
        <v>17202</v>
      </c>
    </row>
    <row r="24" spans="1:12">
      <c r="A24" s="94">
        <v>20200419</v>
      </c>
      <c r="B24" s="94">
        <v>1030</v>
      </c>
      <c r="C24" s="95">
        <v>0.4375</v>
      </c>
      <c r="D24" s="94">
        <v>19572</v>
      </c>
      <c r="E24" s="94">
        <f t="shared" si="0"/>
        <v>20072</v>
      </c>
      <c r="F24" s="94">
        <v>1536</v>
      </c>
      <c r="G24" s="94">
        <v>6590</v>
      </c>
      <c r="H24" s="94">
        <f t="shared" si="1"/>
        <v>28198</v>
      </c>
      <c r="I24" s="94">
        <f t="shared" si="2"/>
        <v>18860</v>
      </c>
      <c r="J24" s="94">
        <f t="shared" si="3"/>
        <v>17202</v>
      </c>
    </row>
    <row r="25" spans="1:12">
      <c r="A25" s="94">
        <v>20200419</v>
      </c>
      <c r="B25" s="94">
        <v>1100</v>
      </c>
      <c r="C25" s="95">
        <v>0.45833333333333298</v>
      </c>
      <c r="D25" s="94">
        <v>19388</v>
      </c>
      <c r="E25" s="94">
        <f t="shared" si="0"/>
        <v>19888</v>
      </c>
      <c r="F25" s="94">
        <v>1708</v>
      </c>
      <c r="G25" s="94">
        <v>7440</v>
      </c>
      <c r="H25" s="94">
        <f t="shared" si="1"/>
        <v>29036</v>
      </c>
      <c r="I25" s="94">
        <f t="shared" si="2"/>
        <v>18860</v>
      </c>
      <c r="J25" s="94">
        <f t="shared" si="3"/>
        <v>17202</v>
      </c>
    </row>
    <row r="26" spans="1:12">
      <c r="A26" s="94">
        <v>20200419</v>
      </c>
      <c r="B26" s="94">
        <v>1130</v>
      </c>
      <c r="C26" s="95">
        <v>0.47916666666666602</v>
      </c>
      <c r="D26" s="94">
        <v>18946</v>
      </c>
      <c r="E26" s="94">
        <f t="shared" si="0"/>
        <v>19446</v>
      </c>
      <c r="F26" s="94">
        <v>1852</v>
      </c>
      <c r="G26" s="94">
        <v>8000</v>
      </c>
      <c r="H26" s="94">
        <f t="shared" si="1"/>
        <v>29298</v>
      </c>
      <c r="I26" s="94">
        <f t="shared" si="2"/>
        <v>18860</v>
      </c>
      <c r="J26" s="94">
        <f t="shared" si="3"/>
        <v>17202</v>
      </c>
    </row>
    <row r="27" spans="1:12">
      <c r="A27" s="94">
        <v>20200419</v>
      </c>
      <c r="B27" s="94">
        <v>1200</v>
      </c>
      <c r="C27" s="95">
        <v>0.5</v>
      </c>
      <c r="D27" s="94">
        <v>18799</v>
      </c>
      <c r="E27" s="94">
        <f t="shared" si="0"/>
        <v>19299</v>
      </c>
      <c r="F27" s="94">
        <v>1996</v>
      </c>
      <c r="G27" s="94">
        <v>8630</v>
      </c>
      <c r="H27" s="94">
        <f t="shared" si="1"/>
        <v>29925</v>
      </c>
      <c r="I27" s="94">
        <f t="shared" si="2"/>
        <v>18860</v>
      </c>
      <c r="J27" s="94">
        <f t="shared" si="3"/>
        <v>17202</v>
      </c>
    </row>
    <row r="28" spans="1:12">
      <c r="A28" s="94">
        <v>20200419</v>
      </c>
      <c r="B28" s="94">
        <v>1230</v>
      </c>
      <c r="C28" s="95">
        <v>0.52083333333333304</v>
      </c>
      <c r="D28" s="94">
        <v>18784</v>
      </c>
      <c r="E28" s="94">
        <f t="shared" si="0"/>
        <v>19284</v>
      </c>
      <c r="F28" s="94">
        <v>2111</v>
      </c>
      <c r="G28" s="94">
        <v>9090</v>
      </c>
      <c r="H28" s="94">
        <f t="shared" si="1"/>
        <v>30485</v>
      </c>
      <c r="I28" s="94">
        <f t="shared" si="2"/>
        <v>18860</v>
      </c>
      <c r="J28" s="94">
        <f t="shared" si="3"/>
        <v>17202</v>
      </c>
      <c r="L28" s="94" t="s">
        <v>89</v>
      </c>
    </row>
    <row r="29" spans="1:12">
      <c r="A29" s="94">
        <v>20200419</v>
      </c>
      <c r="B29" s="94">
        <v>1300</v>
      </c>
      <c r="C29" s="95">
        <v>0.54166666666666596</v>
      </c>
      <c r="D29" s="94">
        <v>18607</v>
      </c>
      <c r="E29" s="94">
        <f t="shared" si="0"/>
        <v>19107</v>
      </c>
      <c r="F29" s="94">
        <v>2226</v>
      </c>
      <c r="G29" s="94">
        <v>9290</v>
      </c>
      <c r="H29" s="94">
        <f t="shared" si="1"/>
        <v>30623</v>
      </c>
      <c r="I29" s="94">
        <f t="shared" si="2"/>
        <v>18860</v>
      </c>
      <c r="J29" s="94">
        <f t="shared" si="3"/>
        <v>17202</v>
      </c>
      <c r="L29" s="94">
        <f>MIN(E30:E36)</f>
        <v>17202</v>
      </c>
    </row>
    <row r="30" spans="1:12">
      <c r="A30" s="94">
        <v>20200419</v>
      </c>
      <c r="B30" s="94">
        <v>1330</v>
      </c>
      <c r="C30" s="95">
        <v>0.5625</v>
      </c>
      <c r="D30" s="94">
        <v>17902</v>
      </c>
      <c r="E30" s="94">
        <f t="shared" si="0"/>
        <v>18402</v>
      </c>
      <c r="F30" s="94">
        <v>2280</v>
      </c>
      <c r="G30" s="94">
        <v>9410</v>
      </c>
      <c r="H30" s="94">
        <f t="shared" si="1"/>
        <v>30092</v>
      </c>
      <c r="I30" s="94">
        <f t="shared" si="2"/>
        <v>18860</v>
      </c>
      <c r="J30" s="94">
        <f t="shared" si="3"/>
        <v>17202</v>
      </c>
    </row>
    <row r="31" spans="1:12">
      <c r="A31" s="94">
        <v>20200419</v>
      </c>
      <c r="B31" s="94">
        <v>1400</v>
      </c>
      <c r="C31" s="95">
        <v>0.58333333333333304</v>
      </c>
      <c r="D31" s="94">
        <v>17359</v>
      </c>
      <c r="E31" s="94">
        <f t="shared" si="0"/>
        <v>17859</v>
      </c>
      <c r="F31" s="94">
        <v>2333</v>
      </c>
      <c r="G31" s="94">
        <v>9260</v>
      </c>
      <c r="H31" s="94">
        <f t="shared" si="1"/>
        <v>29452</v>
      </c>
      <c r="I31" s="94">
        <f t="shared" si="2"/>
        <v>18860</v>
      </c>
      <c r="J31" s="94">
        <f t="shared" si="3"/>
        <v>17202</v>
      </c>
    </row>
    <row r="32" spans="1:12">
      <c r="A32" s="94">
        <v>20200419</v>
      </c>
      <c r="B32" s="94">
        <v>1430</v>
      </c>
      <c r="C32" s="95">
        <v>0.60416666666666596</v>
      </c>
      <c r="D32" s="94">
        <v>16981</v>
      </c>
      <c r="E32" s="94">
        <f t="shared" si="0"/>
        <v>17481</v>
      </c>
      <c r="F32" s="94">
        <v>2388</v>
      </c>
      <c r="G32" s="94">
        <v>9000</v>
      </c>
      <c r="H32" s="94">
        <f t="shared" si="1"/>
        <v>28869</v>
      </c>
      <c r="I32" s="94">
        <f t="shared" si="2"/>
        <v>18860</v>
      </c>
      <c r="J32" s="94">
        <f t="shared" si="3"/>
        <v>17202</v>
      </c>
    </row>
    <row r="33" spans="1:10">
      <c r="A33" s="94">
        <v>20200419</v>
      </c>
      <c r="B33" s="94">
        <v>1500</v>
      </c>
      <c r="C33" s="95">
        <v>0.625</v>
      </c>
      <c r="D33" s="94">
        <v>16702</v>
      </c>
      <c r="E33" s="94">
        <f t="shared" si="0"/>
        <v>17202</v>
      </c>
      <c r="F33" s="94">
        <v>2442</v>
      </c>
      <c r="G33" s="94">
        <v>8570</v>
      </c>
      <c r="H33" s="94">
        <f t="shared" si="1"/>
        <v>28214</v>
      </c>
      <c r="I33" s="94">
        <f t="shared" si="2"/>
        <v>18860</v>
      </c>
      <c r="J33" s="94">
        <f t="shared" si="3"/>
        <v>17202</v>
      </c>
    </row>
    <row r="34" spans="1:10">
      <c r="A34" s="94">
        <v>20200419</v>
      </c>
      <c r="B34" s="94">
        <v>1530</v>
      </c>
      <c r="C34" s="95">
        <v>0.64583333333333304</v>
      </c>
      <c r="D34" s="94">
        <v>17017</v>
      </c>
      <c r="E34" s="94">
        <f t="shared" si="0"/>
        <v>17517</v>
      </c>
      <c r="F34" s="94">
        <v>2501</v>
      </c>
      <c r="G34" s="94">
        <v>7960</v>
      </c>
      <c r="H34" s="94">
        <f t="shared" si="1"/>
        <v>27978</v>
      </c>
      <c r="I34" s="94">
        <f t="shared" si="2"/>
        <v>18860</v>
      </c>
      <c r="J34" s="94">
        <f t="shared" si="3"/>
        <v>17202</v>
      </c>
    </row>
    <row r="35" spans="1:10">
      <c r="A35" s="94">
        <v>20200419</v>
      </c>
      <c r="B35" s="94">
        <v>1600</v>
      </c>
      <c r="C35" s="95">
        <v>0.66666666666666596</v>
      </c>
      <c r="D35" s="94">
        <v>17880</v>
      </c>
      <c r="E35" s="94">
        <f t="shared" si="0"/>
        <v>18380</v>
      </c>
      <c r="F35" s="94">
        <v>2560</v>
      </c>
      <c r="G35" s="94">
        <v>7190</v>
      </c>
      <c r="H35" s="94">
        <f t="shared" si="1"/>
        <v>28130</v>
      </c>
      <c r="I35" s="94">
        <f t="shared" si="2"/>
        <v>18860</v>
      </c>
      <c r="J35" s="94">
        <f t="shared" si="3"/>
        <v>17202</v>
      </c>
    </row>
    <row r="36" spans="1:10">
      <c r="A36" s="94">
        <v>20200419</v>
      </c>
      <c r="B36" s="94">
        <v>1630</v>
      </c>
      <c r="C36" s="95">
        <v>0.6875</v>
      </c>
      <c r="D36" s="94">
        <v>19666</v>
      </c>
      <c r="E36" s="94">
        <f t="shared" si="0"/>
        <v>20166</v>
      </c>
      <c r="F36" s="94">
        <v>2604</v>
      </c>
      <c r="G36" s="94">
        <v>6280</v>
      </c>
      <c r="H36" s="94">
        <f t="shared" si="1"/>
        <v>29050</v>
      </c>
      <c r="I36" s="94">
        <f t="shared" si="2"/>
        <v>18860</v>
      </c>
      <c r="J36" s="94">
        <f t="shared" si="3"/>
        <v>17202</v>
      </c>
    </row>
    <row r="37" spans="1:10">
      <c r="A37" s="94">
        <v>20200419</v>
      </c>
      <c r="B37" s="94">
        <v>1700</v>
      </c>
      <c r="C37" s="95">
        <v>0.70833333333333304</v>
      </c>
      <c r="D37" s="94">
        <v>21458</v>
      </c>
      <c r="E37" s="94">
        <f t="shared" si="0"/>
        <v>21958</v>
      </c>
      <c r="F37" s="94">
        <v>2649</v>
      </c>
      <c r="G37" s="94">
        <v>5340</v>
      </c>
      <c r="H37" s="94">
        <f t="shared" si="1"/>
        <v>29947</v>
      </c>
      <c r="I37" s="94">
        <f t="shared" si="2"/>
        <v>18860</v>
      </c>
      <c r="J37" s="94">
        <f t="shared" si="3"/>
        <v>17202</v>
      </c>
    </row>
    <row r="38" spans="1:10">
      <c r="A38" s="94">
        <v>20200419</v>
      </c>
      <c r="B38" s="94">
        <v>1730</v>
      </c>
      <c r="C38" s="95">
        <v>0.72916666666666596</v>
      </c>
      <c r="D38" s="94">
        <v>23760</v>
      </c>
      <c r="E38" s="94">
        <f t="shared" si="0"/>
        <v>24260</v>
      </c>
      <c r="F38" s="94">
        <v>2589</v>
      </c>
      <c r="G38" s="94">
        <v>4330</v>
      </c>
      <c r="H38" s="94">
        <f t="shared" si="1"/>
        <v>31179</v>
      </c>
      <c r="I38" s="94">
        <f t="shared" si="2"/>
        <v>18860</v>
      </c>
      <c r="J38" s="94">
        <f t="shared" si="3"/>
        <v>17202</v>
      </c>
    </row>
    <row r="39" spans="1:10">
      <c r="A39" s="94">
        <v>20200419</v>
      </c>
      <c r="B39" s="94">
        <v>1800</v>
      </c>
      <c r="C39" s="95">
        <v>0.75</v>
      </c>
      <c r="D39" s="94">
        <v>24984</v>
      </c>
      <c r="E39" s="94">
        <f t="shared" si="0"/>
        <v>25484</v>
      </c>
      <c r="F39" s="94">
        <v>2529</v>
      </c>
      <c r="G39" s="94">
        <v>3300</v>
      </c>
      <c r="H39" s="94">
        <f t="shared" si="1"/>
        <v>31313</v>
      </c>
      <c r="I39" s="94">
        <f t="shared" si="2"/>
        <v>18860</v>
      </c>
      <c r="J39" s="94">
        <f t="shared" si="3"/>
        <v>17202</v>
      </c>
    </row>
    <row r="40" spans="1:10">
      <c r="A40" s="94">
        <v>20200419</v>
      </c>
      <c r="B40" s="94">
        <v>1830</v>
      </c>
      <c r="C40" s="95">
        <v>0.77083333333333304</v>
      </c>
      <c r="D40" s="94">
        <v>25755</v>
      </c>
      <c r="E40" s="94">
        <f t="shared" si="0"/>
        <v>26255</v>
      </c>
      <c r="F40" s="94">
        <v>2328</v>
      </c>
      <c r="G40" s="94">
        <v>2350</v>
      </c>
      <c r="H40" s="94">
        <f t="shared" si="1"/>
        <v>30933</v>
      </c>
      <c r="I40" s="94">
        <f t="shared" si="2"/>
        <v>18860</v>
      </c>
      <c r="J40" s="94">
        <f t="shared" si="3"/>
        <v>17202</v>
      </c>
    </row>
    <row r="41" spans="1:10">
      <c r="A41" s="94">
        <v>20200419</v>
      </c>
      <c r="B41" s="94">
        <v>1900</v>
      </c>
      <c r="C41" s="95">
        <v>0.79166666666666596</v>
      </c>
      <c r="D41" s="94">
        <v>26322</v>
      </c>
      <c r="E41" s="94">
        <f t="shared" si="0"/>
        <v>26822</v>
      </c>
      <c r="F41" s="94">
        <v>2126</v>
      </c>
      <c r="G41" s="94">
        <v>1470</v>
      </c>
      <c r="H41" s="94">
        <f t="shared" si="1"/>
        <v>30418</v>
      </c>
      <c r="I41" s="94">
        <f t="shared" si="2"/>
        <v>18860</v>
      </c>
      <c r="J41" s="94">
        <f t="shared" si="3"/>
        <v>17202</v>
      </c>
    </row>
    <row r="42" spans="1:10">
      <c r="A42" s="94">
        <v>20200419</v>
      </c>
      <c r="B42" s="94">
        <v>1930</v>
      </c>
      <c r="C42" s="95">
        <v>0.8125</v>
      </c>
      <c r="D42" s="94">
        <v>26240</v>
      </c>
      <c r="E42" s="94">
        <f t="shared" si="0"/>
        <v>26740</v>
      </c>
      <c r="F42" s="94">
        <v>2040</v>
      </c>
      <c r="G42" s="94">
        <v>701</v>
      </c>
      <c r="H42" s="94">
        <f t="shared" si="1"/>
        <v>29481</v>
      </c>
      <c r="I42" s="94">
        <f t="shared" si="2"/>
        <v>18860</v>
      </c>
      <c r="J42" s="94">
        <f t="shared" si="3"/>
        <v>17202</v>
      </c>
    </row>
    <row r="43" spans="1:10">
      <c r="A43" s="94">
        <v>20200419</v>
      </c>
      <c r="B43" s="94">
        <v>2000</v>
      </c>
      <c r="C43" s="95">
        <v>0.83333333333333304</v>
      </c>
      <c r="D43" s="94">
        <v>25911</v>
      </c>
      <c r="E43" s="94">
        <f t="shared" si="0"/>
        <v>26411</v>
      </c>
      <c r="F43" s="94">
        <v>1955</v>
      </c>
      <c r="G43" s="94">
        <v>152</v>
      </c>
      <c r="H43" s="94">
        <f t="shared" si="1"/>
        <v>28518</v>
      </c>
      <c r="I43" s="94">
        <f t="shared" si="2"/>
        <v>18860</v>
      </c>
      <c r="J43" s="94">
        <f t="shared" si="3"/>
        <v>17202</v>
      </c>
    </row>
    <row r="44" spans="1:10">
      <c r="A44" s="94">
        <v>20200419</v>
      </c>
      <c r="B44" s="94">
        <v>2030</v>
      </c>
      <c r="C44" s="95">
        <v>0.85416666666666596</v>
      </c>
      <c r="D44" s="94">
        <v>26232</v>
      </c>
      <c r="E44" s="94">
        <f t="shared" si="0"/>
        <v>26732</v>
      </c>
      <c r="F44" s="94">
        <v>1956</v>
      </c>
      <c r="G44" s="94">
        <v>6</v>
      </c>
      <c r="H44" s="94">
        <f t="shared" si="1"/>
        <v>28694</v>
      </c>
      <c r="I44" s="94">
        <f t="shared" si="2"/>
        <v>18860</v>
      </c>
      <c r="J44" s="94">
        <f t="shared" si="3"/>
        <v>17202</v>
      </c>
    </row>
    <row r="45" spans="1:10">
      <c r="A45" s="94">
        <v>20200419</v>
      </c>
      <c r="B45" s="94">
        <v>2100</v>
      </c>
      <c r="C45" s="95">
        <v>0.875</v>
      </c>
      <c r="D45" s="94">
        <v>26462</v>
      </c>
      <c r="E45" s="94">
        <f t="shared" si="0"/>
        <v>26962</v>
      </c>
      <c r="F45" s="94">
        <v>1958</v>
      </c>
      <c r="G45" s="94">
        <v>1</v>
      </c>
      <c r="H45" s="94">
        <f t="shared" si="1"/>
        <v>28921</v>
      </c>
      <c r="I45" s="94">
        <f t="shared" si="2"/>
        <v>18860</v>
      </c>
      <c r="J45" s="94">
        <f t="shared" si="3"/>
        <v>17202</v>
      </c>
    </row>
    <row r="46" spans="1:10">
      <c r="A46" s="94">
        <v>20200419</v>
      </c>
      <c r="B46" s="94">
        <v>2130</v>
      </c>
      <c r="C46" s="95">
        <v>0.89583333333333304</v>
      </c>
      <c r="D46" s="94">
        <v>25994</v>
      </c>
      <c r="E46" s="94">
        <f t="shared" si="0"/>
        <v>26494</v>
      </c>
      <c r="F46" s="94">
        <v>1975</v>
      </c>
      <c r="G46" s="94">
        <v>0</v>
      </c>
      <c r="H46" s="94">
        <f t="shared" si="1"/>
        <v>28469</v>
      </c>
      <c r="I46" s="94">
        <f t="shared" si="2"/>
        <v>18860</v>
      </c>
      <c r="J46" s="94">
        <f t="shared" si="3"/>
        <v>17202</v>
      </c>
    </row>
    <row r="47" spans="1:10">
      <c r="A47" s="94">
        <v>20200419</v>
      </c>
      <c r="B47" s="94">
        <v>2200</v>
      </c>
      <c r="C47" s="95">
        <v>0.91666666666666596</v>
      </c>
      <c r="D47" s="94">
        <v>24822</v>
      </c>
      <c r="E47" s="94">
        <f t="shared" si="0"/>
        <v>25322</v>
      </c>
      <c r="F47" s="94">
        <v>1992</v>
      </c>
      <c r="G47" s="94">
        <v>0</v>
      </c>
      <c r="H47" s="94">
        <f t="shared" si="1"/>
        <v>27314</v>
      </c>
      <c r="I47" s="94">
        <f t="shared" si="2"/>
        <v>18860</v>
      </c>
      <c r="J47" s="94">
        <f t="shared" si="3"/>
        <v>17202</v>
      </c>
    </row>
    <row r="48" spans="1:10">
      <c r="A48" s="94">
        <v>20200419</v>
      </c>
      <c r="B48" s="94">
        <v>2230</v>
      </c>
      <c r="C48" s="95">
        <v>0.9375</v>
      </c>
      <c r="D48" s="94">
        <v>23865</v>
      </c>
      <c r="E48" s="94">
        <f t="shared" si="0"/>
        <v>24365</v>
      </c>
      <c r="F48" s="94">
        <v>2006</v>
      </c>
      <c r="G48" s="94">
        <v>0</v>
      </c>
      <c r="H48" s="94">
        <f t="shared" si="1"/>
        <v>26371</v>
      </c>
      <c r="I48" s="94">
        <f t="shared" si="2"/>
        <v>18860</v>
      </c>
      <c r="J48" s="94">
        <f t="shared" si="3"/>
        <v>17202</v>
      </c>
    </row>
    <row r="49" spans="1:10">
      <c r="A49" s="94">
        <v>20200419</v>
      </c>
      <c r="B49" s="94">
        <v>2300</v>
      </c>
      <c r="C49" s="95">
        <v>0.95833333333333304</v>
      </c>
      <c r="D49" s="94">
        <v>22632</v>
      </c>
      <c r="E49" s="94">
        <f t="shared" si="0"/>
        <v>23132</v>
      </c>
      <c r="F49" s="94">
        <v>2019</v>
      </c>
      <c r="G49" s="94">
        <v>0</v>
      </c>
      <c r="H49" s="94">
        <f t="shared" si="1"/>
        <v>25151</v>
      </c>
      <c r="I49" s="94">
        <f t="shared" si="2"/>
        <v>18860</v>
      </c>
      <c r="J49" s="94">
        <f t="shared" si="3"/>
        <v>17202</v>
      </c>
    </row>
    <row r="50" spans="1:10">
      <c r="A50" s="94">
        <v>20200419</v>
      </c>
      <c r="B50" s="94">
        <v>2330</v>
      </c>
      <c r="C50" s="95">
        <v>0.97916666666666596</v>
      </c>
      <c r="D50" s="94">
        <v>21149</v>
      </c>
      <c r="E50" s="94">
        <f t="shared" si="0"/>
        <v>21649</v>
      </c>
      <c r="F50" s="94">
        <v>2039</v>
      </c>
      <c r="G50" s="94">
        <v>0</v>
      </c>
      <c r="H50" s="94">
        <f t="shared" si="1"/>
        <v>23688</v>
      </c>
      <c r="I50" s="94">
        <f t="shared" si="2"/>
        <v>18860</v>
      </c>
      <c r="J50" s="94">
        <f t="shared" si="3"/>
        <v>17202</v>
      </c>
    </row>
    <row r="51" spans="1:10">
      <c r="A51" s="94">
        <v>20200419</v>
      </c>
      <c r="B51" s="94">
        <v>2400</v>
      </c>
      <c r="C51" s="95">
        <v>1</v>
      </c>
      <c r="D51" s="94">
        <v>20045</v>
      </c>
      <c r="E51" s="94">
        <f t="shared" si="0"/>
        <v>20545</v>
      </c>
      <c r="F51" s="94">
        <v>2059</v>
      </c>
      <c r="G51" s="94">
        <v>0</v>
      </c>
      <c r="H51" s="94">
        <f t="shared" si="1"/>
        <v>22604</v>
      </c>
      <c r="I51" s="94">
        <f t="shared" si="2"/>
        <v>18860</v>
      </c>
      <c r="J51" s="94">
        <f t="shared" si="3"/>
        <v>17202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8BF34-A004-4528-9997-414EFB1E4C63}">
  <sheetPr>
    <tabColor theme="5"/>
  </sheetPr>
  <dimension ref="A1:G34"/>
  <sheetViews>
    <sheetView zoomScale="70" zoomScaleNormal="70" workbookViewId="0"/>
  </sheetViews>
  <sheetFormatPr defaultRowHeight="12.75"/>
  <cols>
    <col min="1" max="1" width="17.28515625" style="30" bestFit="1" customWidth="1"/>
    <col min="2" max="2" width="25.28515625" style="30" bestFit="1" customWidth="1"/>
    <col min="3" max="3" width="30.7109375" style="30" bestFit="1" customWidth="1"/>
    <col min="4" max="6" width="30.7109375" style="30" customWidth="1"/>
    <col min="7" max="7" width="12.28515625" style="30" hidden="1" customWidth="1"/>
    <col min="8" max="16384" width="9.140625" style="30"/>
  </cols>
  <sheetData>
    <row r="1" spans="1:7">
      <c r="A1" s="30" t="s">
        <v>90</v>
      </c>
    </row>
    <row r="3" spans="1:7" ht="44.1" customHeight="1">
      <c r="A3" s="29" t="s">
        <v>43</v>
      </c>
      <c r="B3" s="29" t="s">
        <v>91</v>
      </c>
      <c r="C3" s="42" t="s">
        <v>92</v>
      </c>
      <c r="D3" s="43" t="s">
        <v>93</v>
      </c>
      <c r="E3" s="43" t="s">
        <v>94</v>
      </c>
      <c r="F3" s="43" t="s">
        <v>95</v>
      </c>
      <c r="G3" s="43" t="s">
        <v>48</v>
      </c>
    </row>
    <row r="4" spans="1:7">
      <c r="A4" s="17">
        <v>15</v>
      </c>
      <c r="B4" s="15">
        <v>32.027999999999999</v>
      </c>
      <c r="C4" s="16">
        <v>36.264000000000003</v>
      </c>
      <c r="D4" s="16">
        <v>34.81344</v>
      </c>
      <c r="E4" s="16">
        <v>30.287692800000002</v>
      </c>
      <c r="F4" s="16">
        <v>25.138785024000001</v>
      </c>
      <c r="G4" s="16"/>
    </row>
    <row r="5" spans="1:7">
      <c r="A5" s="17">
        <v>16</v>
      </c>
      <c r="B5" s="15">
        <v>30.257999999999999</v>
      </c>
      <c r="C5" s="16">
        <v>35.033999999999999</v>
      </c>
      <c r="D5" s="16">
        <v>33.632640000000002</v>
      </c>
      <c r="E5" s="16">
        <v>29.260396799999999</v>
      </c>
      <c r="F5" s="16">
        <v>24.286129343999995</v>
      </c>
      <c r="G5" s="16"/>
    </row>
    <row r="6" spans="1:7">
      <c r="A6" s="17">
        <v>17</v>
      </c>
      <c r="B6" s="15">
        <v>29.202000000000002</v>
      </c>
      <c r="C6" s="16">
        <v>34.732999999999997</v>
      </c>
      <c r="D6" s="16">
        <v>33.343679999999999</v>
      </c>
      <c r="E6" s="16">
        <v>29.009001600000001</v>
      </c>
      <c r="F6" s="16">
        <v>24.077471327999998</v>
      </c>
      <c r="G6" s="16"/>
    </row>
    <row r="7" spans="1:7">
      <c r="A7" s="17">
        <v>18</v>
      </c>
      <c r="B7" s="15">
        <v>30.053999999999998</v>
      </c>
      <c r="C7" s="16">
        <v>33.957000000000001</v>
      </c>
      <c r="D7" s="16">
        <v>32.59872</v>
      </c>
      <c r="E7" s="16">
        <v>28.360886399999998</v>
      </c>
      <c r="F7" s="16">
        <v>23.539535711999996</v>
      </c>
      <c r="G7" s="16"/>
    </row>
    <row r="8" spans="1:7">
      <c r="A8" s="17">
        <v>19</v>
      </c>
      <c r="B8" s="15">
        <v>28.579000000000001</v>
      </c>
      <c r="C8" s="16">
        <v>33.087000000000003</v>
      </c>
      <c r="D8" s="16">
        <v>31.76352</v>
      </c>
      <c r="E8" s="16">
        <v>27.634262400000001</v>
      </c>
      <c r="F8" s="16">
        <v>22.936437791999996</v>
      </c>
      <c r="G8" s="16"/>
    </row>
    <row r="9" spans="1:7">
      <c r="A9" s="17">
        <v>20</v>
      </c>
      <c r="B9" s="15">
        <v>28.648</v>
      </c>
      <c r="C9" s="16">
        <v>32.814</v>
      </c>
      <c r="D9" s="16">
        <v>31.501439999999999</v>
      </c>
      <c r="E9" s="16">
        <v>27.406252799999997</v>
      </c>
      <c r="F9" s="16">
        <v>22.747189823999996</v>
      </c>
      <c r="G9" s="16"/>
    </row>
    <row r="10" spans="1:7">
      <c r="A10" s="17">
        <v>21</v>
      </c>
      <c r="B10" s="15">
        <v>28.387</v>
      </c>
      <c r="C10" s="16">
        <v>32.621000000000002</v>
      </c>
      <c r="D10" s="16">
        <v>31.31616</v>
      </c>
      <c r="E10" s="16">
        <v>27.2450592</v>
      </c>
      <c r="F10" s="16">
        <v>22.613399136000002</v>
      </c>
      <c r="G10" s="16"/>
    </row>
    <row r="11" spans="1:7">
      <c r="A11" s="17">
        <v>22</v>
      </c>
      <c r="B11" s="15">
        <v>27.315000000000001</v>
      </c>
      <c r="C11" s="18">
        <v>32.652000000000001</v>
      </c>
      <c r="D11" s="18">
        <v>31.34592</v>
      </c>
      <c r="E11" s="18">
        <v>27.270950399999997</v>
      </c>
      <c r="F11" s="18">
        <v>22.634888831999998</v>
      </c>
      <c r="G11" s="16"/>
    </row>
    <row r="12" spans="1:7">
      <c r="A12" s="72">
        <v>23</v>
      </c>
      <c r="B12" s="73">
        <v>27.459</v>
      </c>
      <c r="C12" s="74">
        <v>31.45</v>
      </c>
      <c r="D12" s="74">
        <v>30.192</v>
      </c>
      <c r="E12" s="74">
        <v>26.267040000000001</v>
      </c>
      <c r="F12" s="74">
        <v>21.801643199999997</v>
      </c>
      <c r="G12" s="16">
        <v>50</v>
      </c>
    </row>
    <row r="13" spans="1:7">
      <c r="A13" s="72">
        <v>24</v>
      </c>
      <c r="B13" s="73">
        <v>28.297999999999998</v>
      </c>
      <c r="C13" s="74">
        <v>32.055999999999997</v>
      </c>
      <c r="D13" s="74">
        <v>30.773759999999999</v>
      </c>
      <c r="E13" s="74">
        <v>26.773171199999997</v>
      </c>
      <c r="F13" s="74">
        <v>22.221732095999997</v>
      </c>
      <c r="G13" s="16">
        <v>50</v>
      </c>
    </row>
    <row r="14" spans="1:7">
      <c r="A14" s="72">
        <v>25</v>
      </c>
      <c r="B14" s="73">
        <v>28.297000000000001</v>
      </c>
      <c r="C14" s="74">
        <v>31.611000000000001</v>
      </c>
      <c r="D14" s="74">
        <v>30.346559999999997</v>
      </c>
      <c r="E14" s="74">
        <v>26.401507199999998</v>
      </c>
      <c r="F14" s="74">
        <v>21.913250975999997</v>
      </c>
      <c r="G14" s="16">
        <v>50</v>
      </c>
    </row>
    <row r="15" spans="1:7">
      <c r="A15" s="72">
        <v>26</v>
      </c>
      <c r="B15" s="73">
        <v>28.425999999999998</v>
      </c>
      <c r="C15" s="74">
        <v>31.303000000000001</v>
      </c>
      <c r="D15" s="74">
        <v>30.050879999999996</v>
      </c>
      <c r="E15" s="74">
        <v>26.144265599999997</v>
      </c>
      <c r="F15" s="74">
        <v>21.699740447999996</v>
      </c>
      <c r="G15" s="16">
        <v>50</v>
      </c>
    </row>
    <row r="16" spans="1:7">
      <c r="A16" s="72">
        <v>27</v>
      </c>
      <c r="B16" s="73">
        <v>29.207000000000001</v>
      </c>
      <c r="C16" s="74">
        <v>30.995000000000001</v>
      </c>
      <c r="D16" s="74">
        <v>29.755199999999999</v>
      </c>
      <c r="E16" s="74">
        <v>25.887023999999997</v>
      </c>
      <c r="F16" s="74">
        <v>21.48622992</v>
      </c>
      <c r="G16" s="16">
        <v>50</v>
      </c>
    </row>
    <row r="17" spans="1:7">
      <c r="A17" s="72">
        <v>28</v>
      </c>
      <c r="B17" s="73">
        <v>29.216000000000001</v>
      </c>
      <c r="C17" s="74">
        <v>30.452000000000002</v>
      </c>
      <c r="D17" s="74">
        <v>29.233919999999998</v>
      </c>
      <c r="E17" s="74">
        <v>25.433510399999999</v>
      </c>
      <c r="F17" s="74">
        <v>21.109813631999998</v>
      </c>
      <c r="G17" s="16">
        <v>50</v>
      </c>
    </row>
    <row r="18" spans="1:7">
      <c r="A18" s="72">
        <v>29</v>
      </c>
      <c r="B18" s="73">
        <v>29.757999999999999</v>
      </c>
      <c r="C18" s="74">
        <v>31.001999999999999</v>
      </c>
      <c r="D18" s="74">
        <v>29.76192</v>
      </c>
      <c r="E18" s="74">
        <v>25.8928704</v>
      </c>
      <c r="F18" s="74">
        <v>21.491082431999999</v>
      </c>
      <c r="G18" s="16">
        <v>50</v>
      </c>
    </row>
    <row r="19" spans="1:7">
      <c r="A19" s="72">
        <v>30</v>
      </c>
      <c r="B19" s="73">
        <v>29.149000000000001</v>
      </c>
      <c r="C19" s="74">
        <v>30.818000000000001</v>
      </c>
      <c r="D19" s="74">
        <v>29.585279999999997</v>
      </c>
      <c r="E19" s="74">
        <v>25.7391936</v>
      </c>
      <c r="F19" s="74">
        <v>21.363530687999997</v>
      </c>
      <c r="G19" s="16">
        <v>50</v>
      </c>
    </row>
    <row r="20" spans="1:7">
      <c r="A20" s="72">
        <v>31</v>
      </c>
      <c r="B20" s="73">
        <v>29.733000000000001</v>
      </c>
      <c r="C20" s="74">
        <v>30.911999999999999</v>
      </c>
      <c r="D20" s="74">
        <v>29.675519999999999</v>
      </c>
      <c r="E20" s="74">
        <v>25.817702400000002</v>
      </c>
      <c r="F20" s="74">
        <v>21.428692992000002</v>
      </c>
      <c r="G20" s="16">
        <v>50</v>
      </c>
    </row>
    <row r="21" spans="1:7">
      <c r="A21" s="72">
        <v>32</v>
      </c>
      <c r="B21" s="73">
        <v>30.251999999999999</v>
      </c>
      <c r="C21" s="74">
        <v>30.686</v>
      </c>
      <c r="D21" s="74">
        <v>29.458559999999999</v>
      </c>
      <c r="E21" s="74">
        <v>25.628947199999999</v>
      </c>
      <c r="F21" s="74">
        <v>21.272026176000001</v>
      </c>
      <c r="G21" s="16">
        <v>50</v>
      </c>
    </row>
    <row r="22" spans="1:7">
      <c r="A22" s="72">
        <v>33</v>
      </c>
      <c r="B22" s="73">
        <v>29.707000000000001</v>
      </c>
      <c r="C22" s="74">
        <v>31.064</v>
      </c>
      <c r="D22" s="74">
        <v>29.821439999999999</v>
      </c>
      <c r="E22" s="74">
        <v>25.9446528</v>
      </c>
      <c r="F22" s="74">
        <v>21.534061824000002</v>
      </c>
      <c r="G22" s="16">
        <v>50</v>
      </c>
    </row>
    <row r="23" spans="1:7">
      <c r="A23" s="72">
        <v>34</v>
      </c>
      <c r="B23" s="73">
        <v>30.75</v>
      </c>
      <c r="C23" s="74">
        <v>31.556000000000001</v>
      </c>
      <c r="D23" s="74">
        <v>30.293759999999999</v>
      </c>
      <c r="E23" s="74">
        <v>26.3555712</v>
      </c>
      <c r="F23" s="74">
        <v>21.875124095999997</v>
      </c>
      <c r="G23" s="16">
        <v>50</v>
      </c>
    </row>
    <row r="24" spans="1:7">
      <c r="A24" s="72">
        <v>35</v>
      </c>
      <c r="B24" s="73">
        <v>31.49</v>
      </c>
      <c r="C24" s="74">
        <v>31.762</v>
      </c>
      <c r="D24" s="74">
        <v>30.491520000000001</v>
      </c>
      <c r="E24" s="74">
        <v>26.527622399999998</v>
      </c>
      <c r="F24" s="74">
        <v>22.017926591999998</v>
      </c>
      <c r="G24" s="16">
        <v>50</v>
      </c>
    </row>
    <row r="25" spans="1:7">
      <c r="A25" s="17">
        <v>36</v>
      </c>
      <c r="B25" s="15">
        <v>31.702000000000002</v>
      </c>
      <c r="C25" s="16">
        <v>32.119999999999997</v>
      </c>
      <c r="D25" s="16">
        <v>30.835199999999997</v>
      </c>
      <c r="E25" s="16">
        <v>26.826623999999995</v>
      </c>
      <c r="F25" s="16">
        <v>22.266097919999996</v>
      </c>
      <c r="G25" s="16"/>
    </row>
    <row r="26" spans="1:7">
      <c r="A26" s="17">
        <v>37</v>
      </c>
      <c r="B26" s="15">
        <v>32.929000000000002</v>
      </c>
      <c r="C26" s="16">
        <v>33.006</v>
      </c>
      <c r="D26" s="16">
        <v>31.685759999999998</v>
      </c>
      <c r="E26" s="16">
        <v>27.566611200000001</v>
      </c>
      <c r="F26" s="16">
        <v>22.880287295999999</v>
      </c>
      <c r="G26" s="16"/>
    </row>
    <row r="27" spans="1:7">
      <c r="A27" s="17">
        <v>38</v>
      </c>
      <c r="B27" s="15">
        <v>33.786999999999999</v>
      </c>
      <c r="C27" s="16">
        <v>33.43</v>
      </c>
      <c r="D27" s="16">
        <v>32.092799999999997</v>
      </c>
      <c r="E27" s="16">
        <v>27.920736000000002</v>
      </c>
      <c r="F27" s="16">
        <v>23.17421088</v>
      </c>
      <c r="G27" s="16"/>
    </row>
    <row r="28" spans="1:7">
      <c r="A28" s="17">
        <v>39</v>
      </c>
      <c r="B28" s="15">
        <v>35.311</v>
      </c>
      <c r="C28" s="16">
        <v>34.619999999999997</v>
      </c>
      <c r="D28" s="16">
        <v>33.235199999999999</v>
      </c>
      <c r="E28" s="16">
        <v>28.914623999999996</v>
      </c>
      <c r="F28" s="16">
        <v>23.999137919999999</v>
      </c>
      <c r="G28" s="16"/>
    </row>
    <row r="29" spans="1:7">
      <c r="A29" s="17">
        <v>40</v>
      </c>
      <c r="B29" s="15">
        <v>36.808999999999997</v>
      </c>
      <c r="C29" s="16">
        <v>35.332999999999998</v>
      </c>
      <c r="D29" s="16">
        <v>33.91968</v>
      </c>
      <c r="E29" s="16">
        <v>29.510121599999998</v>
      </c>
      <c r="F29" s="16">
        <v>24.493400928</v>
      </c>
      <c r="G29" s="16"/>
    </row>
    <row r="30" spans="1:7">
      <c r="A30" s="17">
        <v>41</v>
      </c>
      <c r="B30" s="15">
        <v>37.843000000000004</v>
      </c>
      <c r="C30" s="16">
        <v>36.11</v>
      </c>
      <c r="D30" s="16">
        <v>34.665599999999998</v>
      </c>
      <c r="E30" s="16">
        <v>30.159072000000002</v>
      </c>
      <c r="F30" s="16">
        <v>25.032029759999997</v>
      </c>
      <c r="G30" s="16"/>
    </row>
    <row r="31" spans="1:7">
      <c r="A31" s="17">
        <v>42</v>
      </c>
      <c r="B31" s="15">
        <v>38.909999999999997</v>
      </c>
      <c r="C31" s="16">
        <v>36.956000000000003</v>
      </c>
      <c r="D31" s="16">
        <v>35.477760000000004</v>
      </c>
      <c r="E31" s="16">
        <v>30.865651199999999</v>
      </c>
      <c r="F31" s="16">
        <v>25.618490496</v>
      </c>
      <c r="G31" s="16"/>
    </row>
    <row r="32" spans="1:7">
      <c r="A32" s="17">
        <v>43</v>
      </c>
      <c r="B32" s="15">
        <v>40.384999999999998</v>
      </c>
      <c r="C32" s="16">
        <v>37.527000000000001</v>
      </c>
      <c r="D32" s="16">
        <v>36.025919999999999</v>
      </c>
      <c r="E32" s="16">
        <v>31.3425504</v>
      </c>
      <c r="F32" s="16">
        <v>26.014316831999999</v>
      </c>
      <c r="G32" s="16"/>
    </row>
    <row r="34" spans="4:6">
      <c r="D34" s="44"/>
      <c r="E34" s="44"/>
      <c r="F34" s="44"/>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D8"/>
  <sheetViews>
    <sheetView showGridLines="0" workbookViewId="0">
      <selection activeCell="C15" sqref="C15"/>
    </sheetView>
  </sheetViews>
  <sheetFormatPr defaultRowHeight="12.75"/>
  <cols>
    <col min="1" max="1" width="20.28515625" bestFit="1" customWidth="1"/>
    <col min="2" max="2" width="75.85546875" bestFit="1" customWidth="1"/>
    <col min="3" max="3" width="15" bestFit="1" customWidth="1"/>
  </cols>
  <sheetData>
    <row r="1" spans="1:4">
      <c r="A1" s="10" t="s">
        <v>96</v>
      </c>
      <c r="B1" s="30"/>
      <c r="C1" s="30"/>
      <c r="D1" s="30"/>
    </row>
    <row r="2" spans="1:4">
      <c r="A2" s="30"/>
      <c r="B2" s="30"/>
      <c r="C2" s="30"/>
      <c r="D2" s="30"/>
    </row>
    <row r="3" spans="1:4">
      <c r="A3" s="30"/>
      <c r="B3" s="30"/>
      <c r="C3" s="30"/>
      <c r="D3" s="30"/>
    </row>
    <row r="4" spans="1:4">
      <c r="A4" s="22" t="s">
        <v>97</v>
      </c>
      <c r="B4" s="12" t="str">
        <f ca="1">INDIRECT("'"&amp;C4&amp;"'!A1")</f>
        <v>Figure 9: Week-by-week generation and demand forecast for summer 2021</v>
      </c>
      <c r="C4" s="20" t="s">
        <v>17</v>
      </c>
      <c r="D4" s="30"/>
    </row>
    <row r="5" spans="1:4">
      <c r="A5" s="30"/>
      <c r="B5" s="12" t="str">
        <f ca="1">INDIRECT("'"&amp;C5&amp;"'!A1")</f>
        <v>Figure 10: Forecast generation and minimum demand scenarios by week, summer 2021</v>
      </c>
      <c r="C5" s="115" t="s">
        <v>18</v>
      </c>
      <c r="D5" s="30"/>
    </row>
    <row r="6" spans="1:4">
      <c r="A6" s="30"/>
      <c r="B6" s="30"/>
      <c r="C6" s="30"/>
      <c r="D6" s="30"/>
    </row>
    <row r="7" spans="1:4">
      <c r="A7" s="30"/>
      <c r="B7" s="30"/>
      <c r="C7" s="30"/>
      <c r="D7" s="30"/>
    </row>
    <row r="8" spans="1:4">
      <c r="A8" s="30"/>
      <c r="B8" s="30"/>
      <c r="C8" s="30"/>
      <c r="D8" s="30"/>
    </row>
  </sheetData>
  <hyperlinks>
    <hyperlink ref="C4" location="'Figure 9'!A1" display="Figure 9" xr:uid="{087788C6-C280-4203-81DF-58DC31AA20C6}"/>
    <hyperlink ref="C5" location="'Figure 10'!A1" display="Figure 10" xr:uid="{A947D8A8-22E6-401D-9C89-8429C5859CA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05E3-1F02-4901-9BF7-9C9B774C31AB}">
  <sheetPr>
    <tabColor theme="9"/>
    <pageSetUpPr fitToPage="1"/>
  </sheetPr>
  <dimension ref="A1:AT39"/>
  <sheetViews>
    <sheetView zoomScale="70" zoomScaleNormal="70" workbookViewId="0"/>
  </sheetViews>
  <sheetFormatPr defaultColWidth="9.140625" defaultRowHeight="12.75"/>
  <cols>
    <col min="1" max="1" width="92.140625" style="67" bestFit="1" customWidth="1"/>
    <col min="2" max="2" width="12.7109375" style="67" customWidth="1"/>
    <col min="3" max="8" width="10.28515625" style="67" bestFit="1" customWidth="1"/>
    <col min="9" max="19" width="10.28515625" style="68" bestFit="1" customWidth="1"/>
    <col min="20" max="24" width="10.28515625" style="67" bestFit="1" customWidth="1"/>
    <col min="25" max="25" width="10.140625" style="67" bestFit="1" customWidth="1"/>
    <col min="26" max="27" width="10.28515625" style="67" bestFit="1" customWidth="1"/>
    <col min="28" max="31" width="10.140625" style="67" bestFit="1" customWidth="1"/>
    <col min="32" max="32" width="9.5703125" style="67" bestFit="1" customWidth="1"/>
    <col min="33" max="16384" width="9.140625" style="67"/>
  </cols>
  <sheetData>
    <row r="1" spans="1:46" ht="18">
      <c r="A1" s="102" t="s">
        <v>98</v>
      </c>
      <c r="B1" s="103"/>
      <c r="C1" s="103"/>
      <c r="D1" s="103"/>
      <c r="E1" s="103"/>
      <c r="F1" s="103"/>
      <c r="G1" s="103"/>
      <c r="H1" s="103"/>
      <c r="I1" s="103"/>
      <c r="J1" s="103"/>
      <c r="K1" s="103"/>
      <c r="L1" s="103"/>
      <c r="M1" s="103"/>
      <c r="N1" s="103"/>
      <c r="O1" s="103"/>
      <c r="P1" s="103"/>
      <c r="Q1" s="103"/>
      <c r="R1" s="103"/>
      <c r="S1" s="103"/>
      <c r="T1" s="103"/>
      <c r="U1" s="103"/>
      <c r="V1" s="103"/>
      <c r="W1" s="103"/>
    </row>
    <row r="3" spans="1:46">
      <c r="A3" s="37" t="s">
        <v>43</v>
      </c>
      <c r="B3" s="36">
        <v>14</v>
      </c>
      <c r="C3" s="36">
        <v>15</v>
      </c>
      <c r="D3" s="36">
        <v>16</v>
      </c>
      <c r="E3" s="36">
        <v>17</v>
      </c>
      <c r="F3" s="36">
        <v>18</v>
      </c>
      <c r="G3" s="36">
        <v>19</v>
      </c>
      <c r="H3" s="36">
        <v>20</v>
      </c>
      <c r="I3" s="36">
        <v>21</v>
      </c>
      <c r="J3" s="36">
        <v>22</v>
      </c>
      <c r="K3" s="36">
        <v>23</v>
      </c>
      <c r="L3" s="36">
        <v>24</v>
      </c>
      <c r="M3" s="36">
        <v>25</v>
      </c>
      <c r="N3" s="36">
        <v>26</v>
      </c>
      <c r="O3" s="36">
        <v>27</v>
      </c>
      <c r="P3" s="36">
        <v>28</v>
      </c>
      <c r="Q3" s="36">
        <v>29</v>
      </c>
      <c r="R3" s="36">
        <v>30</v>
      </c>
      <c r="S3" s="36">
        <v>31</v>
      </c>
      <c r="T3" s="36">
        <v>32</v>
      </c>
      <c r="U3" s="36">
        <v>33</v>
      </c>
      <c r="V3" s="36">
        <v>34</v>
      </c>
      <c r="W3" s="36">
        <v>35</v>
      </c>
      <c r="X3" s="36">
        <v>36</v>
      </c>
      <c r="Y3" s="36">
        <v>37</v>
      </c>
      <c r="Z3" s="36">
        <v>38</v>
      </c>
      <c r="AA3" s="36">
        <v>39</v>
      </c>
      <c r="AB3" s="36">
        <v>40</v>
      </c>
      <c r="AC3" s="36">
        <v>41</v>
      </c>
      <c r="AD3" s="36">
        <v>42</v>
      </c>
      <c r="AE3" s="36">
        <v>43</v>
      </c>
    </row>
    <row r="4" spans="1:46">
      <c r="A4" s="37" t="s">
        <v>61</v>
      </c>
      <c r="B4" s="91">
        <v>44291</v>
      </c>
      <c r="C4" s="91">
        <v>44298</v>
      </c>
      <c r="D4" s="91">
        <v>44305</v>
      </c>
      <c r="E4" s="91">
        <v>44312</v>
      </c>
      <c r="F4" s="91">
        <v>44319</v>
      </c>
      <c r="G4" s="91">
        <v>44326</v>
      </c>
      <c r="H4" s="91">
        <v>44333</v>
      </c>
      <c r="I4" s="91">
        <v>44340</v>
      </c>
      <c r="J4" s="91">
        <v>44347</v>
      </c>
      <c r="K4" s="91">
        <v>44354</v>
      </c>
      <c r="L4" s="91">
        <v>44361</v>
      </c>
      <c r="M4" s="91">
        <v>44368</v>
      </c>
      <c r="N4" s="91">
        <v>44375</v>
      </c>
      <c r="O4" s="91">
        <v>44382</v>
      </c>
      <c r="P4" s="91">
        <v>44389</v>
      </c>
      <c r="Q4" s="91">
        <v>44396</v>
      </c>
      <c r="R4" s="91">
        <v>44403</v>
      </c>
      <c r="S4" s="91">
        <v>44410</v>
      </c>
      <c r="T4" s="91">
        <v>44417</v>
      </c>
      <c r="U4" s="91">
        <v>44424</v>
      </c>
      <c r="V4" s="91">
        <v>44431</v>
      </c>
      <c r="W4" s="91">
        <v>44438</v>
      </c>
      <c r="X4" s="91">
        <v>44445</v>
      </c>
      <c r="Y4" s="91">
        <v>44452</v>
      </c>
      <c r="Z4" s="91">
        <v>44459</v>
      </c>
      <c r="AA4" s="91">
        <v>44466</v>
      </c>
      <c r="AB4" s="91">
        <v>44473</v>
      </c>
      <c r="AC4" s="91">
        <v>44480</v>
      </c>
      <c r="AD4" s="91">
        <v>44487</v>
      </c>
      <c r="AE4" s="91">
        <v>44494</v>
      </c>
    </row>
    <row r="5" spans="1:46" s="68" customFormat="1">
      <c r="A5" s="37" t="s">
        <v>99</v>
      </c>
      <c r="B5" s="75">
        <v>1500</v>
      </c>
      <c r="C5" s="75">
        <v>1500</v>
      </c>
      <c r="D5" s="75">
        <v>1500</v>
      </c>
      <c r="E5" s="75">
        <v>1500</v>
      </c>
      <c r="F5" s="75">
        <v>1500</v>
      </c>
      <c r="G5" s="75">
        <v>1500</v>
      </c>
      <c r="H5" s="75">
        <v>1500</v>
      </c>
      <c r="I5" s="75">
        <v>1500</v>
      </c>
      <c r="J5" s="75">
        <v>1500</v>
      </c>
      <c r="K5" s="75">
        <v>1500</v>
      </c>
      <c r="L5" s="75">
        <v>1500</v>
      </c>
      <c r="M5" s="75">
        <v>1500</v>
      </c>
      <c r="N5" s="75">
        <v>1500</v>
      </c>
      <c r="O5" s="75">
        <v>1500</v>
      </c>
      <c r="P5" s="75">
        <v>1500</v>
      </c>
      <c r="Q5" s="75">
        <v>1500</v>
      </c>
      <c r="R5" s="75">
        <v>1500</v>
      </c>
      <c r="S5" s="75">
        <v>1500</v>
      </c>
      <c r="T5" s="75">
        <v>1500</v>
      </c>
      <c r="U5" s="75">
        <v>1500</v>
      </c>
      <c r="V5" s="75">
        <v>1500</v>
      </c>
      <c r="W5" s="75">
        <v>1500</v>
      </c>
      <c r="X5" s="75">
        <v>1500</v>
      </c>
      <c r="Y5" s="75">
        <v>1500</v>
      </c>
      <c r="Z5" s="75">
        <v>1500</v>
      </c>
      <c r="AA5" s="75">
        <v>1500</v>
      </c>
      <c r="AB5" s="75">
        <v>1500</v>
      </c>
      <c r="AC5" s="75">
        <v>1500</v>
      </c>
      <c r="AD5" s="75">
        <v>1500</v>
      </c>
      <c r="AE5" s="75">
        <v>1500</v>
      </c>
      <c r="AF5" s="67"/>
      <c r="AG5" s="67"/>
      <c r="AH5" s="67"/>
      <c r="AI5" s="67"/>
    </row>
    <row r="6" spans="1:46" s="68" customFormat="1">
      <c r="A6" s="37" t="s">
        <v>100</v>
      </c>
      <c r="B6" s="76">
        <v>37082</v>
      </c>
      <c r="C6" s="76">
        <v>35862</v>
      </c>
      <c r="D6" s="76">
        <v>34568</v>
      </c>
      <c r="E6" s="76">
        <v>34496</v>
      </c>
      <c r="F6" s="76">
        <v>34052</v>
      </c>
      <c r="G6" s="76">
        <v>33660</v>
      </c>
      <c r="H6" s="76">
        <v>33568</v>
      </c>
      <c r="I6" s="76">
        <v>32686</v>
      </c>
      <c r="J6" s="76">
        <v>31756</v>
      </c>
      <c r="K6" s="76">
        <v>32715</v>
      </c>
      <c r="L6" s="76">
        <v>32074</v>
      </c>
      <c r="M6" s="76">
        <v>31918</v>
      </c>
      <c r="N6" s="76">
        <v>32282</v>
      </c>
      <c r="O6" s="76">
        <v>32155</v>
      </c>
      <c r="P6" s="76">
        <v>31662</v>
      </c>
      <c r="Q6" s="76">
        <v>31966</v>
      </c>
      <c r="R6" s="76">
        <v>31807</v>
      </c>
      <c r="S6" s="76">
        <v>31634</v>
      </c>
      <c r="T6" s="76">
        <v>32164</v>
      </c>
      <c r="U6" s="76">
        <v>32012</v>
      </c>
      <c r="V6" s="76">
        <v>32600</v>
      </c>
      <c r="W6" s="76">
        <v>33096</v>
      </c>
      <c r="X6" s="76">
        <v>34156</v>
      </c>
      <c r="Y6" s="76">
        <v>34897</v>
      </c>
      <c r="Z6" s="76">
        <v>35578</v>
      </c>
      <c r="AA6" s="76">
        <v>36442</v>
      </c>
      <c r="AB6" s="76">
        <v>37653</v>
      </c>
      <c r="AC6" s="76">
        <v>38833</v>
      </c>
      <c r="AD6" s="76">
        <v>40283</v>
      </c>
      <c r="AE6" s="76">
        <v>41292</v>
      </c>
      <c r="AF6" s="67"/>
      <c r="AG6" s="67"/>
      <c r="AH6" s="67"/>
      <c r="AI6" s="67"/>
    </row>
    <row r="7" spans="1:46" s="68" customFormat="1">
      <c r="A7" s="37" t="s">
        <v>101</v>
      </c>
      <c r="B7" s="9">
        <v>40104.11</v>
      </c>
      <c r="C7" s="9">
        <v>39569.294999999998</v>
      </c>
      <c r="D7" s="9">
        <v>39462.224999999999</v>
      </c>
      <c r="E7" s="9">
        <v>39853.665000000001</v>
      </c>
      <c r="F7" s="9">
        <v>39077.428</v>
      </c>
      <c r="G7" s="9">
        <v>39055.918000000005</v>
      </c>
      <c r="H7" s="9">
        <v>38823.059000000008</v>
      </c>
      <c r="I7" s="9">
        <v>40674.779000000002</v>
      </c>
      <c r="J7" s="9">
        <v>40102.798999999999</v>
      </c>
      <c r="K7" s="9">
        <v>38918.809000000001</v>
      </c>
      <c r="L7" s="9">
        <v>38349.788</v>
      </c>
      <c r="M7" s="9">
        <v>38669.368000000002</v>
      </c>
      <c r="N7" s="9">
        <v>38407.347999999998</v>
      </c>
      <c r="O7" s="9">
        <v>39681.838000000003</v>
      </c>
      <c r="P7" s="9">
        <v>39829.293000000005</v>
      </c>
      <c r="Q7" s="9">
        <v>40696.529000000002</v>
      </c>
      <c r="R7" s="9">
        <v>41885.359000000004</v>
      </c>
      <c r="S7" s="9">
        <v>39289.219000000012</v>
      </c>
      <c r="T7" s="9">
        <v>39311.129000000001</v>
      </c>
      <c r="U7" s="9">
        <v>38765.963000000011</v>
      </c>
      <c r="V7" s="9">
        <v>41137.273000000008</v>
      </c>
      <c r="W7" s="9">
        <v>40317.223000000013</v>
      </c>
      <c r="X7" s="9">
        <v>39090.168000000005</v>
      </c>
      <c r="Y7" s="9">
        <v>39911.303000000007</v>
      </c>
      <c r="Z7" s="9">
        <v>41471.268000000011</v>
      </c>
      <c r="AA7" s="9">
        <v>41434.267999999996</v>
      </c>
      <c r="AB7" s="9">
        <v>44847.19400000001</v>
      </c>
      <c r="AC7" s="9">
        <v>44874.974000000017</v>
      </c>
      <c r="AD7" s="9">
        <v>44796.854000000007</v>
      </c>
      <c r="AE7" s="9">
        <v>44562.63900000001</v>
      </c>
      <c r="AF7" s="67"/>
      <c r="AG7" s="67"/>
      <c r="AH7" s="67"/>
      <c r="AI7" s="67"/>
    </row>
    <row r="8" spans="1:46" s="68" customFormat="1">
      <c r="A8" s="37" t="s">
        <v>102</v>
      </c>
      <c r="B8" s="7">
        <v>0</v>
      </c>
      <c r="C8" s="7">
        <v>0</v>
      </c>
      <c r="D8" s="7">
        <v>0</v>
      </c>
      <c r="E8" s="7">
        <v>0</v>
      </c>
      <c r="F8" s="7">
        <v>0</v>
      </c>
      <c r="G8" s="7">
        <v>0</v>
      </c>
      <c r="H8" s="7">
        <v>0</v>
      </c>
      <c r="I8" s="7">
        <v>0</v>
      </c>
      <c r="J8" s="7">
        <v>0</v>
      </c>
      <c r="K8" s="7">
        <v>0</v>
      </c>
      <c r="L8" s="7">
        <v>0</v>
      </c>
      <c r="M8" s="7">
        <v>0</v>
      </c>
      <c r="N8" s="7">
        <v>0</v>
      </c>
      <c r="O8" s="7">
        <v>0</v>
      </c>
      <c r="P8" s="7">
        <v>0</v>
      </c>
      <c r="Q8" s="7">
        <v>0</v>
      </c>
      <c r="R8" s="7">
        <v>0</v>
      </c>
      <c r="S8" s="7">
        <v>0</v>
      </c>
      <c r="T8" s="7">
        <v>0</v>
      </c>
      <c r="U8" s="7">
        <v>0</v>
      </c>
      <c r="V8" s="7">
        <v>0</v>
      </c>
      <c r="W8" s="7">
        <v>0</v>
      </c>
      <c r="X8" s="7">
        <v>0</v>
      </c>
      <c r="Y8" s="7">
        <v>0</v>
      </c>
      <c r="Z8" s="7">
        <v>0</v>
      </c>
      <c r="AA8" s="7">
        <v>0</v>
      </c>
      <c r="AB8" s="7">
        <v>0</v>
      </c>
      <c r="AC8" s="7">
        <v>0</v>
      </c>
      <c r="AD8" s="7">
        <v>0</v>
      </c>
      <c r="AE8" s="7">
        <v>0</v>
      </c>
      <c r="AF8" s="67"/>
      <c r="AG8" s="67"/>
      <c r="AH8" s="67"/>
      <c r="AI8" s="67"/>
    </row>
    <row r="9" spans="1:46" s="68" customFormat="1">
      <c r="A9" s="37" t="s">
        <v>103</v>
      </c>
      <c r="B9" s="7">
        <v>2950</v>
      </c>
      <c r="C9" s="7">
        <v>2950</v>
      </c>
      <c r="D9" s="7">
        <v>2200</v>
      </c>
      <c r="E9" s="7">
        <v>2200</v>
      </c>
      <c r="F9" s="7">
        <v>2200</v>
      </c>
      <c r="G9" s="7">
        <v>2200</v>
      </c>
      <c r="H9" s="7">
        <v>2900</v>
      </c>
      <c r="I9" s="7">
        <v>2575</v>
      </c>
      <c r="J9" s="7">
        <v>3650</v>
      </c>
      <c r="K9" s="7">
        <v>3650</v>
      </c>
      <c r="L9" s="7">
        <v>3650</v>
      </c>
      <c r="M9" s="7">
        <v>3650</v>
      </c>
      <c r="N9" s="7">
        <v>3650</v>
      </c>
      <c r="O9" s="7">
        <v>3650</v>
      </c>
      <c r="P9" s="7">
        <v>3650</v>
      </c>
      <c r="Q9" s="7">
        <v>3650</v>
      </c>
      <c r="R9" s="7">
        <v>3650</v>
      </c>
      <c r="S9" s="7">
        <v>3650</v>
      </c>
      <c r="T9" s="7">
        <v>3650</v>
      </c>
      <c r="U9" s="7">
        <v>3650</v>
      </c>
      <c r="V9" s="7">
        <v>3650</v>
      </c>
      <c r="W9" s="7">
        <v>3650</v>
      </c>
      <c r="X9" s="7">
        <v>3650</v>
      </c>
      <c r="Y9" s="7">
        <v>3275</v>
      </c>
      <c r="Z9" s="7">
        <v>2900</v>
      </c>
      <c r="AA9" s="7">
        <v>2950</v>
      </c>
      <c r="AB9" s="7">
        <v>2950</v>
      </c>
      <c r="AC9" s="7">
        <v>2900</v>
      </c>
      <c r="AD9" s="7">
        <v>2900</v>
      </c>
      <c r="AE9" s="7">
        <v>2900</v>
      </c>
      <c r="AF9" s="67"/>
      <c r="AG9" s="67"/>
      <c r="AH9" s="67"/>
      <c r="AI9" s="67"/>
      <c r="AJ9" s="67"/>
      <c r="AK9" s="67"/>
      <c r="AL9" s="67"/>
      <c r="AM9" s="67"/>
      <c r="AN9" s="67"/>
      <c r="AO9" s="67"/>
      <c r="AP9" s="67"/>
      <c r="AQ9" s="67"/>
      <c r="AR9" s="67"/>
      <c r="AS9" s="67"/>
      <c r="AT9" s="67"/>
    </row>
    <row r="10" spans="1:46" s="68" customFormat="1">
      <c r="A10" s="37" t="s">
        <v>104</v>
      </c>
      <c r="B10" s="7">
        <v>3976.7441860465115</v>
      </c>
      <c r="C10" s="7">
        <v>3976.7441860465115</v>
      </c>
      <c r="D10" s="7">
        <v>2982.5581395348836</v>
      </c>
      <c r="E10" s="7">
        <v>2982.5581395348836</v>
      </c>
      <c r="F10" s="7">
        <v>2982.5581395348836</v>
      </c>
      <c r="G10" s="7">
        <v>2982.5581395348836</v>
      </c>
      <c r="H10" s="7">
        <v>3982.5581395348836</v>
      </c>
      <c r="I10" s="7">
        <v>3479.6511627906975</v>
      </c>
      <c r="J10" s="7">
        <v>4976.7441860465115</v>
      </c>
      <c r="K10" s="7">
        <v>4976.7441860465115</v>
      </c>
      <c r="L10" s="7">
        <v>4976.7441860465115</v>
      </c>
      <c r="M10" s="7">
        <v>4976.7441860465115</v>
      </c>
      <c r="N10" s="7">
        <v>4976.7441860465115</v>
      </c>
      <c r="O10" s="7">
        <v>4976.7441860465115</v>
      </c>
      <c r="P10" s="7">
        <v>4976.7441860465115</v>
      </c>
      <c r="Q10" s="7">
        <v>4976.7441860465115</v>
      </c>
      <c r="R10" s="7">
        <v>4976.7441860465115</v>
      </c>
      <c r="S10" s="7">
        <v>4976.7441860465115</v>
      </c>
      <c r="T10" s="7">
        <v>4976.7441860465115</v>
      </c>
      <c r="U10" s="7">
        <v>4976.7441860465115</v>
      </c>
      <c r="V10" s="7">
        <v>4976.7441860465115</v>
      </c>
      <c r="W10" s="7">
        <v>4976.7441860465115</v>
      </c>
      <c r="X10" s="7">
        <v>4976.7441860465115</v>
      </c>
      <c r="Y10" s="7">
        <v>4479.6511627906975</v>
      </c>
      <c r="Z10" s="7">
        <v>3982.5581395348836</v>
      </c>
      <c r="AA10" s="7">
        <v>3982.5581395348836</v>
      </c>
      <c r="AB10" s="7">
        <v>3976.7441860465115</v>
      </c>
      <c r="AC10" s="7">
        <v>3982.5581395348836</v>
      </c>
      <c r="AD10" s="7">
        <v>3982.5581395348836</v>
      </c>
      <c r="AE10" s="7">
        <v>3982.5581395348836</v>
      </c>
      <c r="AF10" s="67"/>
      <c r="AG10" s="67"/>
      <c r="AH10" s="67"/>
      <c r="AI10" s="67"/>
      <c r="AJ10" s="67"/>
      <c r="AK10" s="67"/>
      <c r="AL10" s="67"/>
      <c r="AM10" s="67"/>
      <c r="AN10" s="67"/>
      <c r="AO10" s="67"/>
      <c r="AP10" s="67"/>
      <c r="AQ10" s="67"/>
      <c r="AR10" s="67"/>
      <c r="AS10" s="67"/>
      <c r="AT10" s="67"/>
    </row>
    <row r="11" spans="1:46" s="68" customFormat="1">
      <c r="A11" s="37" t="s">
        <v>105</v>
      </c>
      <c r="B11" s="7">
        <v>40104.11</v>
      </c>
      <c r="C11" s="7">
        <v>39569.294999999998</v>
      </c>
      <c r="D11" s="7">
        <v>39462.224999999999</v>
      </c>
      <c r="E11" s="7">
        <v>39853.665000000001</v>
      </c>
      <c r="F11" s="7">
        <v>39077.428</v>
      </c>
      <c r="G11" s="7">
        <v>39055.918000000005</v>
      </c>
      <c r="H11" s="7">
        <v>38823.059000000008</v>
      </c>
      <c r="I11" s="7">
        <v>40674.779000000002</v>
      </c>
      <c r="J11" s="7">
        <v>40102.798999999999</v>
      </c>
      <c r="K11" s="7">
        <v>38918.809000000001</v>
      </c>
      <c r="L11" s="7">
        <v>38349.788</v>
      </c>
      <c r="M11" s="7">
        <v>38669.368000000002</v>
      </c>
      <c r="N11" s="7">
        <v>38407.347999999998</v>
      </c>
      <c r="O11" s="7">
        <v>39681.838000000003</v>
      </c>
      <c r="P11" s="7">
        <v>39829.293000000005</v>
      </c>
      <c r="Q11" s="7">
        <v>40696.529000000002</v>
      </c>
      <c r="R11" s="7">
        <v>41885.359000000004</v>
      </c>
      <c r="S11" s="7">
        <v>39289.219000000012</v>
      </c>
      <c r="T11" s="7">
        <v>39311.129000000001</v>
      </c>
      <c r="U11" s="7">
        <v>38765.963000000011</v>
      </c>
      <c r="V11" s="7">
        <v>41137.273000000008</v>
      </c>
      <c r="W11" s="7">
        <v>40317.223000000013</v>
      </c>
      <c r="X11" s="7">
        <v>39090.168000000005</v>
      </c>
      <c r="Y11" s="7">
        <v>39911.303000000007</v>
      </c>
      <c r="Z11" s="7">
        <v>41471.268000000011</v>
      </c>
      <c r="AA11" s="7">
        <v>41434.267999999996</v>
      </c>
      <c r="AB11" s="7">
        <v>44847.19400000001</v>
      </c>
      <c r="AC11" s="7">
        <v>44874.974000000017</v>
      </c>
      <c r="AD11" s="7">
        <v>44796.854000000007</v>
      </c>
      <c r="AE11" s="7">
        <v>44562.63900000001</v>
      </c>
      <c r="AF11" s="67"/>
      <c r="AG11" s="67"/>
      <c r="AH11" s="67"/>
      <c r="AI11" s="67"/>
      <c r="AJ11" s="67"/>
      <c r="AK11" s="67"/>
      <c r="AL11" s="67"/>
      <c r="AM11" s="67"/>
      <c r="AN11" s="67"/>
      <c r="AO11" s="67"/>
      <c r="AP11" s="67"/>
      <c r="AQ11" s="67"/>
      <c r="AR11" s="67"/>
      <c r="AS11" s="67"/>
      <c r="AT11" s="67"/>
    </row>
    <row r="12" spans="1:46" s="68" customFormat="1">
      <c r="A12" s="37" t="s">
        <v>106</v>
      </c>
      <c r="B12" s="7">
        <v>43054.11</v>
      </c>
      <c r="C12" s="7">
        <v>42519.294999999998</v>
      </c>
      <c r="D12" s="7">
        <v>41662.224999999999</v>
      </c>
      <c r="E12" s="7">
        <v>42053.665000000001</v>
      </c>
      <c r="F12" s="7">
        <v>41277.428</v>
      </c>
      <c r="G12" s="7">
        <v>41255.918000000005</v>
      </c>
      <c r="H12" s="7">
        <v>41723.059000000008</v>
      </c>
      <c r="I12" s="7">
        <v>43249.779000000002</v>
      </c>
      <c r="J12" s="7">
        <v>43752.798999999999</v>
      </c>
      <c r="K12" s="7">
        <v>42568.809000000001</v>
      </c>
      <c r="L12" s="7">
        <v>41999.788</v>
      </c>
      <c r="M12" s="7">
        <v>42319.368000000002</v>
      </c>
      <c r="N12" s="7">
        <v>42057.347999999998</v>
      </c>
      <c r="O12" s="7">
        <v>43331.838000000003</v>
      </c>
      <c r="P12" s="7">
        <v>43479.293000000005</v>
      </c>
      <c r="Q12" s="7">
        <v>44346.529000000002</v>
      </c>
      <c r="R12" s="7">
        <v>45535.359000000004</v>
      </c>
      <c r="S12" s="7">
        <v>42939.219000000012</v>
      </c>
      <c r="T12" s="7">
        <v>42961.129000000001</v>
      </c>
      <c r="U12" s="7">
        <v>42415.963000000011</v>
      </c>
      <c r="V12" s="7">
        <v>44787.273000000008</v>
      </c>
      <c r="W12" s="7">
        <v>43967.223000000013</v>
      </c>
      <c r="X12" s="7">
        <v>42740.168000000005</v>
      </c>
      <c r="Y12" s="7">
        <v>43186.303000000007</v>
      </c>
      <c r="Z12" s="7">
        <v>44371.268000000011</v>
      </c>
      <c r="AA12" s="7">
        <v>44384.267999999996</v>
      </c>
      <c r="AB12" s="7">
        <v>47797.19400000001</v>
      </c>
      <c r="AC12" s="7">
        <v>47774.974000000017</v>
      </c>
      <c r="AD12" s="7">
        <v>47696.854000000007</v>
      </c>
      <c r="AE12" s="7">
        <v>47462.63900000001</v>
      </c>
      <c r="AF12" s="67"/>
      <c r="AG12" s="67"/>
      <c r="AH12" s="67"/>
      <c r="AI12" s="67"/>
      <c r="AJ12" s="67"/>
      <c r="AK12" s="67"/>
      <c r="AL12" s="67"/>
      <c r="AM12" s="67"/>
      <c r="AN12" s="67"/>
      <c r="AO12" s="67"/>
      <c r="AP12" s="67"/>
      <c r="AQ12" s="67"/>
      <c r="AR12" s="67"/>
      <c r="AS12" s="67"/>
      <c r="AT12" s="67"/>
    </row>
    <row r="13" spans="1:46" s="68" customFormat="1">
      <c r="A13" s="37" t="s">
        <v>107</v>
      </c>
      <c r="B13" s="7">
        <v>44080.854186046512</v>
      </c>
      <c r="C13" s="7">
        <v>43546.03918604651</v>
      </c>
      <c r="D13" s="7">
        <v>42444.783139534884</v>
      </c>
      <c r="E13" s="7">
        <v>42836.223139534886</v>
      </c>
      <c r="F13" s="7">
        <v>42059.986139534885</v>
      </c>
      <c r="G13" s="7">
        <v>42038.476139534891</v>
      </c>
      <c r="H13" s="7">
        <v>42805.617139534894</v>
      </c>
      <c r="I13" s="7">
        <v>44154.430162790697</v>
      </c>
      <c r="J13" s="7">
        <v>45079.543186046511</v>
      </c>
      <c r="K13" s="7">
        <v>43895.553186046513</v>
      </c>
      <c r="L13" s="7">
        <v>43326.532186046512</v>
      </c>
      <c r="M13" s="7">
        <v>43646.112186046514</v>
      </c>
      <c r="N13" s="7">
        <v>43384.09218604651</v>
      </c>
      <c r="O13" s="7">
        <v>44658.582186046515</v>
      </c>
      <c r="P13" s="7">
        <v>44806.037186046517</v>
      </c>
      <c r="Q13" s="7">
        <v>45673.273186046514</v>
      </c>
      <c r="R13" s="7">
        <v>46862.103186046515</v>
      </c>
      <c r="S13" s="7">
        <v>44265.963186046523</v>
      </c>
      <c r="T13" s="7">
        <v>44287.873186046512</v>
      </c>
      <c r="U13" s="7">
        <v>43742.707186046522</v>
      </c>
      <c r="V13" s="7">
        <v>46114.01718604652</v>
      </c>
      <c r="W13" s="7">
        <v>45293.967186046524</v>
      </c>
      <c r="X13" s="7">
        <v>44066.912186046517</v>
      </c>
      <c r="Y13" s="7">
        <v>44390.954162790702</v>
      </c>
      <c r="Z13" s="7">
        <v>45453.826139534896</v>
      </c>
      <c r="AA13" s="7">
        <v>45416.826139534882</v>
      </c>
      <c r="AB13" s="7">
        <v>48823.938186046522</v>
      </c>
      <c r="AC13" s="7">
        <v>48857.532139534902</v>
      </c>
      <c r="AD13" s="7">
        <v>48779.412139534892</v>
      </c>
      <c r="AE13" s="7">
        <v>48545.197139534896</v>
      </c>
      <c r="AF13" s="67"/>
      <c r="AG13" s="67"/>
      <c r="AH13" s="67"/>
      <c r="AI13" s="67"/>
      <c r="AJ13" s="67"/>
      <c r="AK13" s="67"/>
      <c r="AL13" s="67"/>
      <c r="AM13" s="67"/>
      <c r="AN13" s="67"/>
      <c r="AO13" s="67"/>
      <c r="AP13" s="67"/>
      <c r="AQ13" s="67"/>
      <c r="AR13" s="67"/>
      <c r="AS13" s="67"/>
      <c r="AT13" s="67"/>
    </row>
    <row r="14" spans="1:46">
      <c r="A14" s="37" t="s">
        <v>108</v>
      </c>
      <c r="B14" s="77" t="s">
        <v>109</v>
      </c>
      <c r="C14" s="77">
        <f t="shared" ref="C14:AE14" si="0">B14+7</f>
        <v>44298</v>
      </c>
      <c r="D14" s="77">
        <f t="shared" si="0"/>
        <v>44305</v>
      </c>
      <c r="E14" s="77">
        <f t="shared" si="0"/>
        <v>44312</v>
      </c>
      <c r="F14" s="77">
        <f t="shared" si="0"/>
        <v>44319</v>
      </c>
      <c r="G14" s="77">
        <f t="shared" si="0"/>
        <v>44326</v>
      </c>
      <c r="H14" s="77">
        <f t="shared" si="0"/>
        <v>44333</v>
      </c>
      <c r="I14" s="77">
        <f t="shared" si="0"/>
        <v>44340</v>
      </c>
      <c r="J14" s="77">
        <f t="shared" si="0"/>
        <v>44347</v>
      </c>
      <c r="K14" s="77">
        <f t="shared" si="0"/>
        <v>44354</v>
      </c>
      <c r="L14" s="77">
        <f t="shared" si="0"/>
        <v>44361</v>
      </c>
      <c r="M14" s="77">
        <f t="shared" si="0"/>
        <v>44368</v>
      </c>
      <c r="N14" s="77">
        <f t="shared" si="0"/>
        <v>44375</v>
      </c>
      <c r="O14" s="77">
        <f t="shared" si="0"/>
        <v>44382</v>
      </c>
      <c r="P14" s="77">
        <f t="shared" si="0"/>
        <v>44389</v>
      </c>
      <c r="Q14" s="77">
        <f t="shared" si="0"/>
        <v>44396</v>
      </c>
      <c r="R14" s="77">
        <f t="shared" si="0"/>
        <v>44403</v>
      </c>
      <c r="S14" s="77">
        <f t="shared" si="0"/>
        <v>44410</v>
      </c>
      <c r="T14" s="77">
        <f t="shared" si="0"/>
        <v>44417</v>
      </c>
      <c r="U14" s="77">
        <f t="shared" si="0"/>
        <v>44424</v>
      </c>
      <c r="V14" s="77">
        <f t="shared" si="0"/>
        <v>44431</v>
      </c>
      <c r="W14" s="77">
        <f t="shared" si="0"/>
        <v>44438</v>
      </c>
      <c r="X14" s="77">
        <f t="shared" si="0"/>
        <v>44445</v>
      </c>
      <c r="Y14" s="77">
        <f t="shared" si="0"/>
        <v>44452</v>
      </c>
      <c r="Z14" s="77">
        <f t="shared" si="0"/>
        <v>44459</v>
      </c>
      <c r="AA14" s="77">
        <f t="shared" si="0"/>
        <v>44466</v>
      </c>
      <c r="AB14" s="77">
        <f t="shared" si="0"/>
        <v>44473</v>
      </c>
      <c r="AC14" s="77">
        <f t="shared" si="0"/>
        <v>44480</v>
      </c>
      <c r="AD14" s="77">
        <f t="shared" si="0"/>
        <v>44487</v>
      </c>
      <c r="AE14" s="77">
        <f t="shared" si="0"/>
        <v>44494</v>
      </c>
    </row>
    <row r="15" spans="1:46">
      <c r="A15" s="37" t="s">
        <v>110</v>
      </c>
      <c r="B15" s="9">
        <v>1522.1100000000006</v>
      </c>
      <c r="C15" s="9">
        <v>2207.2949999999983</v>
      </c>
      <c r="D15" s="9">
        <v>3394.2249999999985</v>
      </c>
      <c r="E15" s="9">
        <v>3857.6650000000009</v>
      </c>
      <c r="F15" s="9">
        <v>3525.4279999999999</v>
      </c>
      <c r="G15" s="9">
        <v>3895.9180000000051</v>
      </c>
      <c r="H15" s="9">
        <v>3755.0590000000084</v>
      </c>
      <c r="I15" s="9">
        <v>6488.7790000000023</v>
      </c>
      <c r="J15" s="9">
        <v>6846.7989999999991</v>
      </c>
      <c r="K15" s="9">
        <v>4703.8090000000011</v>
      </c>
      <c r="L15" s="9">
        <v>4775.7880000000005</v>
      </c>
      <c r="M15" s="9">
        <v>5251.3680000000022</v>
      </c>
      <c r="N15" s="9">
        <v>4625.3479999999981</v>
      </c>
      <c r="O15" s="9">
        <v>6026.8380000000034</v>
      </c>
      <c r="P15" s="9">
        <v>6667.2930000000051</v>
      </c>
      <c r="Q15" s="9">
        <v>7230.5290000000023</v>
      </c>
      <c r="R15" s="9">
        <v>8578.359000000004</v>
      </c>
      <c r="S15" s="9">
        <v>6155.2190000000119</v>
      </c>
      <c r="T15" s="9">
        <v>5647.1290000000008</v>
      </c>
      <c r="U15" s="9">
        <v>5253.9630000000107</v>
      </c>
      <c r="V15" s="9">
        <v>7037.2730000000083</v>
      </c>
      <c r="W15" s="9">
        <v>5721.2230000000127</v>
      </c>
      <c r="X15" s="9">
        <v>3434.1680000000051</v>
      </c>
      <c r="Y15" s="9">
        <v>3514.3030000000072</v>
      </c>
      <c r="Z15" s="9">
        <v>4393.2680000000109</v>
      </c>
      <c r="AA15" s="9">
        <v>3492.2679999999964</v>
      </c>
      <c r="AB15" s="9">
        <v>5694.1940000000104</v>
      </c>
      <c r="AC15" s="9">
        <v>4541.9740000000165</v>
      </c>
      <c r="AD15" s="9">
        <v>3013.8540000000066</v>
      </c>
      <c r="AE15" s="9">
        <v>1770.6390000000101</v>
      </c>
      <c r="AF15" s="67">
        <v>1770.6390000000101</v>
      </c>
    </row>
    <row r="16" spans="1:46">
      <c r="A16" s="37" t="s">
        <v>111</v>
      </c>
      <c r="B16" s="9">
        <v>4472.1100000000006</v>
      </c>
      <c r="C16" s="9">
        <v>5157.2949999999983</v>
      </c>
      <c r="D16" s="9">
        <v>5594.2249999999985</v>
      </c>
      <c r="E16" s="9">
        <v>6057.6650000000009</v>
      </c>
      <c r="F16" s="9">
        <v>5725.4279999999999</v>
      </c>
      <c r="G16" s="9">
        <v>6095.9180000000051</v>
      </c>
      <c r="H16" s="9">
        <v>6655.0590000000084</v>
      </c>
      <c r="I16" s="9">
        <v>9063.7790000000023</v>
      </c>
      <c r="J16" s="9">
        <v>10496.798999999999</v>
      </c>
      <c r="K16" s="9">
        <v>8353.8090000000011</v>
      </c>
      <c r="L16" s="9">
        <v>8425.7880000000005</v>
      </c>
      <c r="M16" s="9">
        <v>8901.3680000000022</v>
      </c>
      <c r="N16" s="9">
        <v>8275.3479999999981</v>
      </c>
      <c r="O16" s="9">
        <v>9676.8380000000034</v>
      </c>
      <c r="P16" s="9">
        <v>10317.293000000005</v>
      </c>
      <c r="Q16" s="9">
        <v>10880.529000000002</v>
      </c>
      <c r="R16" s="9">
        <v>12228.359000000004</v>
      </c>
      <c r="S16" s="9">
        <v>9805.2190000000119</v>
      </c>
      <c r="T16" s="9">
        <v>9297.1290000000008</v>
      </c>
      <c r="U16" s="9">
        <v>8903.9630000000107</v>
      </c>
      <c r="V16" s="9">
        <v>10687.273000000008</v>
      </c>
      <c r="W16" s="9">
        <v>9371.2230000000127</v>
      </c>
      <c r="X16" s="9">
        <v>7084.1680000000051</v>
      </c>
      <c r="Y16" s="9">
        <v>6789.3030000000072</v>
      </c>
      <c r="Z16" s="9">
        <v>7293.2680000000109</v>
      </c>
      <c r="AA16" s="9">
        <v>6442.2679999999964</v>
      </c>
      <c r="AB16" s="9">
        <v>8644.1940000000104</v>
      </c>
      <c r="AC16" s="9">
        <v>7441.9740000000165</v>
      </c>
      <c r="AD16" s="9">
        <v>5913.8540000000066</v>
      </c>
      <c r="AE16" s="9">
        <v>4670.6390000000101</v>
      </c>
      <c r="AF16" s="67">
        <v>4670.6390000000101</v>
      </c>
    </row>
    <row r="17" spans="1:32">
      <c r="A17" s="37" t="s">
        <v>112</v>
      </c>
      <c r="B17" s="9">
        <v>5498.854186046512</v>
      </c>
      <c r="C17" s="9">
        <v>6184.0391860465097</v>
      </c>
      <c r="D17" s="9">
        <v>6376.783139534884</v>
      </c>
      <c r="E17" s="9">
        <v>6840.2231395348863</v>
      </c>
      <c r="F17" s="9">
        <v>6507.9861395348853</v>
      </c>
      <c r="G17" s="9">
        <v>6878.4761395348905</v>
      </c>
      <c r="H17" s="9">
        <v>7737.6171395348938</v>
      </c>
      <c r="I17" s="9">
        <v>9968.4301627906971</v>
      </c>
      <c r="J17" s="9">
        <v>11823.543186046511</v>
      </c>
      <c r="K17" s="9">
        <v>9680.5531860465126</v>
      </c>
      <c r="L17" s="9">
        <v>9752.5321860465119</v>
      </c>
      <c r="M17" s="9">
        <v>10228.112186046514</v>
      </c>
      <c r="N17" s="9">
        <v>9602.0921860465096</v>
      </c>
      <c r="O17" s="9">
        <v>11003.582186046515</v>
      </c>
      <c r="P17" s="9">
        <v>11644.037186046517</v>
      </c>
      <c r="Q17" s="9">
        <v>12207.273186046514</v>
      </c>
      <c r="R17" s="9">
        <v>13555.103186046515</v>
      </c>
      <c r="S17" s="9">
        <v>11131.963186046523</v>
      </c>
      <c r="T17" s="9">
        <v>10623.873186046512</v>
      </c>
      <c r="U17" s="9">
        <v>10230.707186046522</v>
      </c>
      <c r="V17" s="9">
        <v>12014.01718604652</v>
      </c>
      <c r="W17" s="9">
        <v>10697.967186046524</v>
      </c>
      <c r="X17" s="9">
        <v>8410.9121860465166</v>
      </c>
      <c r="Y17" s="9">
        <v>7993.954162790702</v>
      </c>
      <c r="Z17" s="9">
        <v>8375.8261395348964</v>
      </c>
      <c r="AA17" s="9">
        <v>7474.8261395348818</v>
      </c>
      <c r="AB17" s="9">
        <v>9670.9381860465219</v>
      </c>
      <c r="AC17" s="9">
        <v>8524.5321395349019</v>
      </c>
      <c r="AD17" s="9">
        <v>6996.412139534892</v>
      </c>
      <c r="AE17" s="9">
        <v>5753.1971395348955</v>
      </c>
      <c r="AF17" s="67">
        <v>5753.1971395348955</v>
      </c>
    </row>
    <row r="18" spans="1:32">
      <c r="I18" s="67"/>
      <c r="J18" s="67"/>
      <c r="K18" s="67"/>
      <c r="L18" s="67"/>
      <c r="M18" s="67"/>
      <c r="N18" s="67"/>
      <c r="O18" s="67"/>
      <c r="P18" s="67"/>
      <c r="Q18" s="67"/>
      <c r="R18" s="67"/>
      <c r="S18" s="67"/>
    </row>
    <row r="19" spans="1:32">
      <c r="C19" s="33" t="s">
        <v>113</v>
      </c>
      <c r="I19" s="67"/>
      <c r="J19" s="67"/>
      <c r="K19" s="67"/>
      <c r="L19" s="67"/>
      <c r="M19" s="67"/>
      <c r="N19" s="67"/>
      <c r="O19" s="67"/>
      <c r="P19" s="67"/>
      <c r="Q19" s="67"/>
      <c r="R19" s="67"/>
      <c r="S19" s="67"/>
    </row>
    <row r="20" spans="1:32">
      <c r="I20" s="67"/>
      <c r="J20" s="67"/>
      <c r="K20" s="67"/>
      <c r="L20" s="67"/>
      <c r="M20" s="67"/>
      <c r="N20" s="67"/>
      <c r="O20" s="67"/>
      <c r="P20" s="67"/>
      <c r="Q20" s="67"/>
      <c r="R20" s="67"/>
      <c r="S20" s="67"/>
    </row>
    <row r="21" spans="1:32">
      <c r="I21" s="67"/>
      <c r="J21" s="67"/>
      <c r="K21" s="67"/>
      <c r="L21" s="67"/>
      <c r="M21" s="67"/>
      <c r="N21" s="67"/>
      <c r="O21" s="67"/>
      <c r="P21" s="67"/>
      <c r="Q21" s="67"/>
      <c r="R21" s="67"/>
      <c r="S21" s="67"/>
    </row>
    <row r="22" spans="1:32">
      <c r="I22" s="67"/>
      <c r="J22" s="67"/>
      <c r="K22" s="67"/>
      <c r="L22" s="67"/>
      <c r="M22" s="67"/>
      <c r="N22" s="67"/>
      <c r="O22" s="67"/>
      <c r="P22" s="67"/>
      <c r="Q22" s="67"/>
      <c r="R22" s="67"/>
      <c r="S22" s="67"/>
    </row>
    <row r="23" spans="1:32">
      <c r="A23" s="69" t="s">
        <v>114</v>
      </c>
      <c r="B23" s="69"/>
      <c r="C23" s="36" t="s">
        <v>115</v>
      </c>
      <c r="D23" s="36" t="s">
        <v>116</v>
      </c>
      <c r="E23" s="36" t="s">
        <v>117</v>
      </c>
      <c r="F23" s="36" t="s">
        <v>118</v>
      </c>
      <c r="G23" s="36" t="s">
        <v>119</v>
      </c>
      <c r="H23" s="36" t="s">
        <v>120</v>
      </c>
      <c r="I23" s="36" t="s">
        <v>121</v>
      </c>
      <c r="J23" s="36" t="s">
        <v>122</v>
      </c>
      <c r="K23" s="36" t="s">
        <v>123</v>
      </c>
      <c r="L23" s="36" t="s">
        <v>124</v>
      </c>
      <c r="M23" s="36" t="s">
        <v>125</v>
      </c>
      <c r="N23" s="36" t="s">
        <v>126</v>
      </c>
      <c r="O23" s="36" t="s">
        <v>127</v>
      </c>
      <c r="P23" s="36" t="s">
        <v>128</v>
      </c>
      <c r="Q23" s="36" t="s">
        <v>129</v>
      </c>
      <c r="R23" s="36" t="s">
        <v>130</v>
      </c>
      <c r="S23" s="36" t="s">
        <v>131</v>
      </c>
      <c r="T23" s="36" t="s">
        <v>132</v>
      </c>
      <c r="U23" s="36" t="s">
        <v>133</v>
      </c>
      <c r="V23" s="36" t="s">
        <v>134</v>
      </c>
      <c r="W23" s="36" t="s">
        <v>135</v>
      </c>
      <c r="X23" s="36" t="s">
        <v>136</v>
      </c>
      <c r="Y23" s="36" t="s">
        <v>137</v>
      </c>
      <c r="Z23" s="36" t="s">
        <v>138</v>
      </c>
      <c r="AA23" s="36" t="s">
        <v>139</v>
      </c>
      <c r="AB23" s="36" t="s">
        <v>140</v>
      </c>
      <c r="AC23" s="36" t="s">
        <v>141</v>
      </c>
      <c r="AD23" s="36" t="s">
        <v>142</v>
      </c>
      <c r="AE23" s="36" t="s">
        <v>143</v>
      </c>
    </row>
    <row r="24" spans="1:32">
      <c r="A24" s="67" t="s">
        <v>144</v>
      </c>
      <c r="C24" s="67">
        <v>500</v>
      </c>
      <c r="D24" s="67">
        <v>500</v>
      </c>
      <c r="E24" s="67">
        <v>500</v>
      </c>
      <c r="F24" s="67">
        <v>500</v>
      </c>
      <c r="G24" s="67">
        <v>500</v>
      </c>
      <c r="H24" s="67">
        <v>500</v>
      </c>
      <c r="I24" s="67">
        <v>500</v>
      </c>
      <c r="J24" s="67">
        <v>500</v>
      </c>
      <c r="K24" s="67">
        <v>500</v>
      </c>
      <c r="L24" s="67">
        <v>500</v>
      </c>
      <c r="M24" s="67">
        <v>500</v>
      </c>
      <c r="N24" s="67">
        <v>500</v>
      </c>
      <c r="O24" s="67">
        <v>500</v>
      </c>
      <c r="P24" s="67">
        <v>500</v>
      </c>
      <c r="Q24" s="67">
        <v>500</v>
      </c>
      <c r="R24" s="67">
        <v>500</v>
      </c>
      <c r="S24" s="67">
        <v>500</v>
      </c>
      <c r="T24" s="67">
        <v>500</v>
      </c>
      <c r="U24" s="67">
        <v>500</v>
      </c>
      <c r="V24" s="67">
        <v>0</v>
      </c>
      <c r="W24" s="67">
        <v>500</v>
      </c>
      <c r="X24" s="67">
        <v>500</v>
      </c>
      <c r="Y24" s="67">
        <v>500</v>
      </c>
      <c r="Z24" s="67">
        <v>500</v>
      </c>
      <c r="AA24" s="67">
        <v>500</v>
      </c>
      <c r="AB24" s="67">
        <v>500</v>
      </c>
      <c r="AC24" s="67">
        <v>500</v>
      </c>
      <c r="AD24" s="67">
        <v>500</v>
      </c>
      <c r="AE24" s="67">
        <v>500</v>
      </c>
    </row>
    <row r="25" spans="1:32">
      <c r="A25" s="67" t="s">
        <v>145</v>
      </c>
      <c r="C25" s="67">
        <v>1000</v>
      </c>
      <c r="D25" s="67">
        <v>2000</v>
      </c>
      <c r="E25" s="67">
        <v>2000</v>
      </c>
      <c r="F25" s="67">
        <v>2000</v>
      </c>
      <c r="G25" s="67">
        <v>2000</v>
      </c>
      <c r="H25" s="67">
        <v>2000</v>
      </c>
      <c r="I25" s="67">
        <v>2000</v>
      </c>
      <c r="J25" s="67">
        <v>2000</v>
      </c>
      <c r="K25" s="67">
        <v>2000</v>
      </c>
      <c r="L25" s="67">
        <v>2000</v>
      </c>
      <c r="M25" s="67">
        <v>2000</v>
      </c>
      <c r="N25" s="67">
        <v>2000</v>
      </c>
      <c r="O25" s="67">
        <v>2000</v>
      </c>
      <c r="P25" s="67">
        <v>2000</v>
      </c>
      <c r="Q25" s="67">
        <v>2000</v>
      </c>
      <c r="R25" s="67">
        <v>2000</v>
      </c>
      <c r="S25" s="67">
        <v>2000</v>
      </c>
      <c r="T25" s="67">
        <v>2000</v>
      </c>
      <c r="U25" s="67">
        <v>2000</v>
      </c>
      <c r="V25" s="67">
        <v>2000</v>
      </c>
      <c r="W25" s="67">
        <v>2000</v>
      </c>
      <c r="X25" s="67">
        <v>2000</v>
      </c>
      <c r="Y25" s="67">
        <v>2000</v>
      </c>
      <c r="Z25" s="67">
        <v>2000</v>
      </c>
      <c r="AA25" s="67">
        <v>1000</v>
      </c>
      <c r="AB25" s="67">
        <v>1000</v>
      </c>
      <c r="AC25" s="67">
        <v>1000</v>
      </c>
      <c r="AD25" s="67">
        <v>1000</v>
      </c>
      <c r="AE25" s="67">
        <v>2000</v>
      </c>
    </row>
    <row r="26" spans="1:32">
      <c r="A26" s="67" t="s">
        <v>146</v>
      </c>
      <c r="C26" s="67">
        <v>1000</v>
      </c>
      <c r="D26" s="67">
        <v>1000</v>
      </c>
      <c r="E26" s="67">
        <v>1000</v>
      </c>
      <c r="F26" s="67">
        <v>1000</v>
      </c>
      <c r="G26" s="67">
        <v>1000</v>
      </c>
      <c r="H26" s="67">
        <v>1000</v>
      </c>
      <c r="I26" s="67">
        <v>1000</v>
      </c>
      <c r="J26" s="67">
        <v>1000</v>
      </c>
      <c r="K26" s="67">
        <v>1000</v>
      </c>
      <c r="L26" s="67">
        <v>1000</v>
      </c>
      <c r="M26" s="67">
        <v>1000</v>
      </c>
      <c r="N26" s="67">
        <v>1000</v>
      </c>
      <c r="O26" s="67">
        <v>1000</v>
      </c>
      <c r="P26" s="67">
        <v>1000</v>
      </c>
      <c r="Q26" s="67">
        <v>1000</v>
      </c>
      <c r="R26" s="67">
        <v>1000</v>
      </c>
      <c r="S26" s="67">
        <v>1000</v>
      </c>
      <c r="T26" s="67">
        <v>1000</v>
      </c>
      <c r="U26" s="67">
        <v>1000</v>
      </c>
      <c r="V26" s="67">
        <v>1000</v>
      </c>
      <c r="W26" s="67">
        <v>1000</v>
      </c>
      <c r="X26" s="67">
        <v>1000</v>
      </c>
      <c r="Y26" s="67">
        <v>1000</v>
      </c>
      <c r="Z26" s="67">
        <v>1000</v>
      </c>
      <c r="AA26" s="67">
        <v>1000</v>
      </c>
      <c r="AB26" s="67">
        <v>1000</v>
      </c>
      <c r="AC26" s="67">
        <v>1000</v>
      </c>
      <c r="AD26" s="67">
        <v>1000</v>
      </c>
      <c r="AE26" s="67">
        <v>1000</v>
      </c>
    </row>
    <row r="27" spans="1:32">
      <c r="A27" s="67" t="s">
        <v>147</v>
      </c>
      <c r="C27" s="67">
        <v>500</v>
      </c>
      <c r="D27" s="67">
        <v>500</v>
      </c>
      <c r="E27" s="67">
        <v>500</v>
      </c>
      <c r="F27" s="67">
        <v>500</v>
      </c>
      <c r="G27" s="67">
        <v>500</v>
      </c>
      <c r="H27" s="67">
        <v>500</v>
      </c>
      <c r="I27" s="67">
        <v>500</v>
      </c>
      <c r="J27" s="67">
        <v>500</v>
      </c>
      <c r="K27" s="67">
        <v>500</v>
      </c>
      <c r="L27" s="67">
        <v>500</v>
      </c>
      <c r="M27" s="67">
        <v>500</v>
      </c>
      <c r="N27" s="67">
        <v>500</v>
      </c>
      <c r="O27" s="67">
        <v>500</v>
      </c>
      <c r="P27" s="67">
        <v>500</v>
      </c>
      <c r="Q27" s="67">
        <v>500</v>
      </c>
      <c r="R27" s="67">
        <v>500</v>
      </c>
      <c r="S27" s="67">
        <v>500</v>
      </c>
      <c r="T27" s="67">
        <v>500</v>
      </c>
      <c r="U27" s="67">
        <v>500</v>
      </c>
      <c r="V27" s="67">
        <v>500</v>
      </c>
      <c r="W27" s="67">
        <v>500</v>
      </c>
      <c r="X27" s="67">
        <v>500</v>
      </c>
      <c r="Y27" s="67">
        <v>500</v>
      </c>
      <c r="Z27" s="67">
        <v>500</v>
      </c>
      <c r="AA27" s="67">
        <v>500</v>
      </c>
      <c r="AB27" s="67">
        <v>500</v>
      </c>
      <c r="AC27" s="67">
        <v>500</v>
      </c>
      <c r="AD27" s="67">
        <v>500</v>
      </c>
      <c r="AE27" s="67">
        <v>500</v>
      </c>
    </row>
    <row r="28" spans="1:32">
      <c r="A28" s="67" t="s">
        <v>148</v>
      </c>
      <c r="C28" s="67">
        <v>1020</v>
      </c>
      <c r="D28" s="67">
        <v>1020</v>
      </c>
      <c r="E28" s="67">
        <v>1020</v>
      </c>
      <c r="F28" s="67">
        <v>1020</v>
      </c>
      <c r="G28" s="67">
        <v>1020</v>
      </c>
      <c r="H28" s="67">
        <v>1020</v>
      </c>
      <c r="I28" s="67">
        <v>1020</v>
      </c>
      <c r="J28" s="67">
        <v>1020</v>
      </c>
      <c r="K28" s="67">
        <v>1020</v>
      </c>
      <c r="L28" s="67">
        <v>1020</v>
      </c>
      <c r="M28" s="67">
        <v>1020</v>
      </c>
      <c r="N28" s="67">
        <v>1020</v>
      </c>
      <c r="O28" s="67">
        <v>1020</v>
      </c>
      <c r="P28" s="67">
        <v>1020</v>
      </c>
      <c r="Q28" s="67">
        <v>1020</v>
      </c>
      <c r="R28" s="67">
        <v>1020</v>
      </c>
      <c r="S28" s="67">
        <v>1020</v>
      </c>
      <c r="T28" s="67">
        <v>1020</v>
      </c>
      <c r="U28" s="67">
        <v>1020</v>
      </c>
      <c r="V28" s="67">
        <v>1020</v>
      </c>
      <c r="W28" s="67">
        <v>1020</v>
      </c>
      <c r="X28" s="67">
        <v>1020</v>
      </c>
      <c r="Y28" s="67">
        <v>1020</v>
      </c>
      <c r="Z28" s="67">
        <v>1020</v>
      </c>
      <c r="AA28" s="67">
        <v>1020</v>
      </c>
      <c r="AB28" s="67">
        <v>1020</v>
      </c>
      <c r="AC28" s="67">
        <v>1020</v>
      </c>
      <c r="AD28" s="67">
        <v>1020</v>
      </c>
      <c r="AE28" s="67">
        <v>1020</v>
      </c>
    </row>
    <row r="29" spans="1:32">
      <c r="A29" s="70"/>
      <c r="B29" s="70"/>
      <c r="I29" s="67"/>
      <c r="J29" s="67"/>
      <c r="K29" s="67"/>
      <c r="L29" s="67"/>
      <c r="M29" s="67"/>
      <c r="N29" s="67"/>
      <c r="O29" s="67"/>
      <c r="P29" s="67"/>
      <c r="Q29" s="67"/>
      <c r="R29" s="67"/>
      <c r="S29" s="67"/>
    </row>
    <row r="30" spans="1:32">
      <c r="A30" s="70"/>
      <c r="B30" s="70"/>
      <c r="C30" s="67" t="s">
        <v>149</v>
      </c>
      <c r="D30" s="67" t="s">
        <v>150</v>
      </c>
      <c r="E30" s="67" t="s">
        <v>151</v>
      </c>
      <c r="F30" s="67" t="s">
        <v>152</v>
      </c>
      <c r="G30" s="67" t="s">
        <v>153</v>
      </c>
      <c r="I30" s="67"/>
      <c r="J30" s="67"/>
      <c r="K30" s="67"/>
      <c r="L30" s="67"/>
      <c r="M30" s="67"/>
      <c r="N30" s="67"/>
      <c r="O30" s="67"/>
      <c r="P30" s="67"/>
      <c r="Q30" s="67"/>
      <c r="R30" s="67"/>
      <c r="S30" s="67"/>
    </row>
    <row r="31" spans="1:32">
      <c r="A31" s="70" t="s">
        <v>154</v>
      </c>
      <c r="B31" s="70"/>
      <c r="C31" s="67">
        <v>0.9941860465116279</v>
      </c>
      <c r="D31" s="67">
        <v>1</v>
      </c>
      <c r="E31" s="67">
        <v>0.99683720930232556</v>
      </c>
      <c r="F31" s="67">
        <v>0.98139534883720925</v>
      </c>
      <c r="I31" s="67"/>
      <c r="J31" s="67"/>
      <c r="K31" s="67"/>
      <c r="L31" s="67"/>
      <c r="M31" s="67"/>
      <c r="N31" s="67"/>
      <c r="O31" s="67"/>
      <c r="P31" s="67"/>
      <c r="Q31" s="67"/>
      <c r="R31" s="67"/>
      <c r="S31" s="67"/>
    </row>
    <row r="32" spans="1:32">
      <c r="A32" s="70" t="s">
        <v>155</v>
      </c>
      <c r="B32" s="70"/>
      <c r="C32" s="67">
        <v>0.75</v>
      </c>
      <c r="D32" s="67">
        <v>0.7</v>
      </c>
      <c r="E32" s="67">
        <v>1</v>
      </c>
      <c r="F32" s="67">
        <v>1</v>
      </c>
      <c r="G32" s="67">
        <v>0.7</v>
      </c>
      <c r="I32" s="67"/>
      <c r="J32" s="67"/>
      <c r="K32" s="67"/>
      <c r="L32" s="67"/>
      <c r="M32" s="67"/>
      <c r="N32" s="67"/>
      <c r="O32" s="67"/>
      <c r="P32" s="67"/>
      <c r="Q32" s="67"/>
      <c r="R32" s="67"/>
      <c r="S32" s="67"/>
    </row>
    <row r="33" s="67" customFormat="1"/>
    <row r="34" s="67" customFormat="1"/>
    <row r="35" s="67" customFormat="1"/>
    <row r="36" s="67" customFormat="1"/>
    <row r="37" s="67" customFormat="1"/>
    <row r="38" s="67" customFormat="1"/>
    <row r="39" s="67" customFormat="1"/>
  </sheetData>
  <pageMargins left="0.75" right="0.75" top="1" bottom="1" header="0.5" footer="0.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pageSetUpPr fitToPage="1"/>
  </sheetPr>
  <dimension ref="A1:AF21"/>
  <sheetViews>
    <sheetView zoomScale="70" zoomScaleNormal="70" workbookViewId="0"/>
  </sheetViews>
  <sheetFormatPr defaultColWidth="9.140625" defaultRowHeight="12.75"/>
  <cols>
    <col min="1" max="1" width="57" style="6" customWidth="1"/>
    <col min="2" max="32" width="10.42578125" style="6" customWidth="1"/>
    <col min="33" max="16384" width="9.140625" style="6"/>
  </cols>
  <sheetData>
    <row r="1" spans="1:32" ht="18">
      <c r="A1" s="102" t="s">
        <v>156</v>
      </c>
      <c r="B1" s="103"/>
      <c r="C1" s="103"/>
      <c r="D1" s="103"/>
      <c r="E1" s="103"/>
      <c r="F1" s="103"/>
      <c r="G1" s="103"/>
      <c r="H1" s="103"/>
      <c r="I1" s="103"/>
      <c r="J1" s="103"/>
      <c r="K1" s="103"/>
      <c r="L1" s="103"/>
      <c r="M1" s="103"/>
      <c r="N1" s="103"/>
      <c r="O1" s="103"/>
      <c r="P1" s="103"/>
      <c r="Q1" s="103"/>
      <c r="R1" s="103"/>
      <c r="S1" s="103"/>
      <c r="T1" s="103"/>
      <c r="U1" s="103"/>
      <c r="V1" s="103"/>
      <c r="W1" s="103"/>
    </row>
    <row r="3" spans="1:32">
      <c r="A3" s="37" t="s">
        <v>43</v>
      </c>
      <c r="B3" s="78" t="s">
        <v>157</v>
      </c>
      <c r="C3" s="78" t="s">
        <v>158</v>
      </c>
      <c r="D3" s="78" t="s">
        <v>159</v>
      </c>
      <c r="E3" s="78" t="s">
        <v>160</v>
      </c>
      <c r="F3" s="78" t="s">
        <v>161</v>
      </c>
      <c r="G3" s="78" t="s">
        <v>162</v>
      </c>
      <c r="H3" s="78" t="s">
        <v>163</v>
      </c>
      <c r="I3" s="78" t="s">
        <v>164</v>
      </c>
      <c r="J3" s="78" t="s">
        <v>165</v>
      </c>
      <c r="K3" s="78" t="s">
        <v>166</v>
      </c>
      <c r="L3" s="78" t="s">
        <v>167</v>
      </c>
      <c r="M3" s="78" t="s">
        <v>168</v>
      </c>
      <c r="N3" s="78" t="s">
        <v>169</v>
      </c>
      <c r="O3" s="78" t="s">
        <v>170</v>
      </c>
      <c r="P3" s="78" t="s">
        <v>171</v>
      </c>
      <c r="Q3" s="78" t="s">
        <v>172</v>
      </c>
      <c r="R3" s="78" t="s">
        <v>173</v>
      </c>
      <c r="S3" s="78" t="s">
        <v>174</v>
      </c>
      <c r="T3" s="78" t="s">
        <v>175</v>
      </c>
      <c r="U3" s="78" t="s">
        <v>176</v>
      </c>
      <c r="V3" s="78" t="s">
        <v>177</v>
      </c>
      <c r="W3" s="78" t="s">
        <v>178</v>
      </c>
      <c r="X3" s="78" t="s">
        <v>179</v>
      </c>
      <c r="Y3" s="78" t="s">
        <v>180</v>
      </c>
      <c r="Z3" s="78" t="s">
        <v>181</v>
      </c>
      <c r="AA3" s="78" t="s">
        <v>182</v>
      </c>
      <c r="AB3" s="78" t="s">
        <v>183</v>
      </c>
      <c r="AC3" s="78" t="s">
        <v>184</v>
      </c>
      <c r="AD3" s="78" t="s">
        <v>185</v>
      </c>
      <c r="AE3" s="78" t="s">
        <v>186</v>
      </c>
      <c r="AF3" s="37"/>
    </row>
    <row r="4" spans="1:32">
      <c r="A4" s="37" t="s">
        <v>187</v>
      </c>
      <c r="B4" s="79" t="s">
        <v>188</v>
      </c>
      <c r="C4" s="79" t="s">
        <v>189</v>
      </c>
      <c r="D4" s="80" t="s">
        <v>190</v>
      </c>
      <c r="E4" s="80" t="s">
        <v>191</v>
      </c>
      <c r="F4" s="80" t="s">
        <v>192</v>
      </c>
      <c r="G4" s="80" t="s">
        <v>193</v>
      </c>
      <c r="H4" s="80" t="s">
        <v>194</v>
      </c>
      <c r="I4" s="80" t="s">
        <v>195</v>
      </c>
      <c r="J4" s="80" t="s">
        <v>196</v>
      </c>
      <c r="K4" s="80" t="s">
        <v>197</v>
      </c>
      <c r="L4" s="80" t="s">
        <v>198</v>
      </c>
      <c r="M4" s="80" t="s">
        <v>199</v>
      </c>
      <c r="N4" s="80" t="s">
        <v>200</v>
      </c>
      <c r="O4" s="80" t="s">
        <v>201</v>
      </c>
      <c r="P4" s="80" t="s">
        <v>202</v>
      </c>
      <c r="Q4" s="80" t="s">
        <v>203</v>
      </c>
      <c r="R4" s="80" t="s">
        <v>204</v>
      </c>
      <c r="S4" s="80" t="s">
        <v>205</v>
      </c>
      <c r="T4" s="80" t="s">
        <v>206</v>
      </c>
      <c r="U4" s="80" t="s">
        <v>207</v>
      </c>
      <c r="V4" s="80" t="s">
        <v>208</v>
      </c>
      <c r="W4" s="80" t="s">
        <v>209</v>
      </c>
      <c r="X4" s="80" t="s">
        <v>210</v>
      </c>
      <c r="Y4" s="80" t="s">
        <v>211</v>
      </c>
      <c r="Z4" s="80" t="s">
        <v>212</v>
      </c>
      <c r="AA4" s="80" t="s">
        <v>213</v>
      </c>
      <c r="AB4" s="80" t="s">
        <v>214</v>
      </c>
      <c r="AC4" s="80" t="s">
        <v>215</v>
      </c>
      <c r="AD4" s="80" t="s">
        <v>216</v>
      </c>
      <c r="AE4" s="80" t="s">
        <v>217</v>
      </c>
      <c r="AF4" s="41"/>
    </row>
    <row r="5" spans="1:32">
      <c r="A5" s="37" t="s">
        <v>218</v>
      </c>
      <c r="B5" s="92" t="s">
        <v>219</v>
      </c>
      <c r="C5" s="92">
        <f t="shared" ref="C5:AE5" si="0">B5+7</f>
        <v>44298</v>
      </c>
      <c r="D5" s="92">
        <f t="shared" si="0"/>
        <v>44305</v>
      </c>
      <c r="E5" s="92">
        <f t="shared" si="0"/>
        <v>44312</v>
      </c>
      <c r="F5" s="92">
        <f t="shared" si="0"/>
        <v>44319</v>
      </c>
      <c r="G5" s="92">
        <f t="shared" si="0"/>
        <v>44326</v>
      </c>
      <c r="H5" s="92">
        <f t="shared" si="0"/>
        <v>44333</v>
      </c>
      <c r="I5" s="92">
        <f t="shared" si="0"/>
        <v>44340</v>
      </c>
      <c r="J5" s="92">
        <f t="shared" si="0"/>
        <v>44347</v>
      </c>
      <c r="K5" s="92">
        <f t="shared" si="0"/>
        <v>44354</v>
      </c>
      <c r="L5" s="92">
        <f t="shared" si="0"/>
        <v>44361</v>
      </c>
      <c r="M5" s="92">
        <f t="shared" si="0"/>
        <v>44368</v>
      </c>
      <c r="N5" s="92">
        <f t="shared" si="0"/>
        <v>44375</v>
      </c>
      <c r="O5" s="92">
        <f t="shared" si="0"/>
        <v>44382</v>
      </c>
      <c r="P5" s="92">
        <f t="shared" si="0"/>
        <v>44389</v>
      </c>
      <c r="Q5" s="92">
        <f t="shared" si="0"/>
        <v>44396</v>
      </c>
      <c r="R5" s="92">
        <f t="shared" si="0"/>
        <v>44403</v>
      </c>
      <c r="S5" s="92">
        <f t="shared" si="0"/>
        <v>44410</v>
      </c>
      <c r="T5" s="92">
        <f t="shared" si="0"/>
        <v>44417</v>
      </c>
      <c r="U5" s="92">
        <f t="shared" si="0"/>
        <v>44424</v>
      </c>
      <c r="V5" s="92">
        <f t="shared" si="0"/>
        <v>44431</v>
      </c>
      <c r="W5" s="92">
        <f t="shared" si="0"/>
        <v>44438</v>
      </c>
      <c r="X5" s="92">
        <f t="shared" si="0"/>
        <v>44445</v>
      </c>
      <c r="Y5" s="92">
        <f t="shared" si="0"/>
        <v>44452</v>
      </c>
      <c r="Z5" s="92">
        <f t="shared" si="0"/>
        <v>44459</v>
      </c>
      <c r="AA5" s="92">
        <f t="shared" si="0"/>
        <v>44466</v>
      </c>
      <c r="AB5" s="92">
        <f t="shared" si="0"/>
        <v>44473</v>
      </c>
      <c r="AC5" s="92">
        <f t="shared" si="0"/>
        <v>44480</v>
      </c>
      <c r="AD5" s="92">
        <f t="shared" si="0"/>
        <v>44487</v>
      </c>
      <c r="AE5" s="92">
        <f t="shared" si="0"/>
        <v>44494</v>
      </c>
      <c r="AF5" s="38"/>
    </row>
    <row r="6" spans="1:32">
      <c r="A6" s="39" t="s">
        <v>220</v>
      </c>
      <c r="B6" s="7">
        <v>20206</v>
      </c>
      <c r="C6" s="40">
        <v>19813</v>
      </c>
      <c r="D6" s="40">
        <v>18712</v>
      </c>
      <c r="E6" s="40">
        <v>18467</v>
      </c>
      <c r="F6" s="40">
        <v>18224</v>
      </c>
      <c r="G6" s="40">
        <v>17854</v>
      </c>
      <c r="H6" s="40">
        <v>17347</v>
      </c>
      <c r="I6" s="40">
        <v>16945</v>
      </c>
      <c r="J6" s="40">
        <v>17173</v>
      </c>
      <c r="K6" s="40">
        <v>16976</v>
      </c>
      <c r="L6" s="40">
        <v>16795</v>
      </c>
      <c r="M6" s="40">
        <v>16727</v>
      </c>
      <c r="N6" s="40">
        <v>16586</v>
      </c>
      <c r="O6" s="40">
        <v>16663</v>
      </c>
      <c r="P6" s="40">
        <v>16672</v>
      </c>
      <c r="Q6" s="40">
        <v>16662</v>
      </c>
      <c r="R6" s="40">
        <v>16689</v>
      </c>
      <c r="S6" s="40">
        <v>16668</v>
      </c>
      <c r="T6" s="40">
        <v>16712</v>
      </c>
      <c r="U6" s="40">
        <v>16821</v>
      </c>
      <c r="V6" s="40">
        <v>16278</v>
      </c>
      <c r="W6" s="40">
        <v>16899</v>
      </c>
      <c r="X6" s="40">
        <v>16975</v>
      </c>
      <c r="Y6" s="40">
        <v>17133</v>
      </c>
      <c r="Z6" s="40">
        <v>17370</v>
      </c>
      <c r="AA6" s="40">
        <v>17526</v>
      </c>
      <c r="AB6" s="40">
        <v>17807</v>
      </c>
      <c r="AC6" s="40">
        <v>18326</v>
      </c>
      <c r="AD6" s="40">
        <v>18695</v>
      </c>
      <c r="AE6" s="40">
        <v>19173</v>
      </c>
      <c r="AF6" s="40"/>
    </row>
    <row r="7" spans="1:32">
      <c r="A7" s="81" t="s">
        <v>221</v>
      </c>
      <c r="B7" s="40">
        <v>21906</v>
      </c>
      <c r="C7" s="40">
        <v>21513</v>
      </c>
      <c r="D7" s="40">
        <v>20412</v>
      </c>
      <c r="E7" s="40">
        <v>20167</v>
      </c>
      <c r="F7" s="40">
        <v>19924</v>
      </c>
      <c r="G7" s="40">
        <v>19554</v>
      </c>
      <c r="H7" s="40">
        <v>19047</v>
      </c>
      <c r="I7" s="40">
        <v>18645</v>
      </c>
      <c r="J7" s="40">
        <v>18873</v>
      </c>
      <c r="K7" s="40">
        <v>18676</v>
      </c>
      <c r="L7" s="40">
        <v>18495</v>
      </c>
      <c r="M7" s="40">
        <v>18427</v>
      </c>
      <c r="N7" s="40">
        <v>18286</v>
      </c>
      <c r="O7" s="40">
        <v>18363</v>
      </c>
      <c r="P7" s="40">
        <v>18372</v>
      </c>
      <c r="Q7" s="40">
        <v>18362</v>
      </c>
      <c r="R7" s="40">
        <v>18389</v>
      </c>
      <c r="S7" s="40">
        <v>18368</v>
      </c>
      <c r="T7" s="40">
        <v>18412</v>
      </c>
      <c r="U7" s="40">
        <v>18521</v>
      </c>
      <c r="V7" s="40">
        <v>17978</v>
      </c>
      <c r="W7" s="40">
        <v>18599</v>
      </c>
      <c r="X7" s="40">
        <v>18675</v>
      </c>
      <c r="Y7" s="40">
        <v>18833</v>
      </c>
      <c r="Z7" s="40">
        <v>19070</v>
      </c>
      <c r="AA7" s="40">
        <v>19226</v>
      </c>
      <c r="AB7" s="40">
        <v>19507</v>
      </c>
      <c r="AC7" s="40">
        <v>20026</v>
      </c>
      <c r="AD7" s="40">
        <v>20395</v>
      </c>
      <c r="AE7" s="40">
        <v>20873</v>
      </c>
      <c r="AF7" s="40"/>
    </row>
    <row r="8" spans="1:32">
      <c r="A8" s="39" t="s">
        <v>222</v>
      </c>
      <c r="B8" s="7">
        <v>2400</v>
      </c>
      <c r="C8" s="7">
        <v>2400</v>
      </c>
      <c r="D8" s="7">
        <v>2400</v>
      </c>
      <c r="E8" s="7">
        <v>2400</v>
      </c>
      <c r="F8" s="7">
        <v>2400</v>
      </c>
      <c r="G8" s="7">
        <v>2400</v>
      </c>
      <c r="H8" s="7">
        <v>2400</v>
      </c>
      <c r="I8" s="7">
        <v>2400</v>
      </c>
      <c r="J8" s="7">
        <v>2400</v>
      </c>
      <c r="K8" s="7">
        <v>2400</v>
      </c>
      <c r="L8" s="7">
        <v>2400</v>
      </c>
      <c r="M8" s="7">
        <v>2400</v>
      </c>
      <c r="N8" s="7">
        <v>2400</v>
      </c>
      <c r="O8" s="7">
        <v>2400</v>
      </c>
      <c r="P8" s="7">
        <v>2400</v>
      </c>
      <c r="Q8" s="7">
        <v>2400</v>
      </c>
      <c r="R8" s="7">
        <v>2400</v>
      </c>
      <c r="S8" s="7">
        <v>2400</v>
      </c>
      <c r="T8" s="7">
        <v>2400</v>
      </c>
      <c r="U8" s="7">
        <v>2400</v>
      </c>
      <c r="V8" s="7">
        <v>2400</v>
      </c>
      <c r="W8" s="7">
        <v>2400</v>
      </c>
      <c r="X8" s="7">
        <v>2400</v>
      </c>
      <c r="Y8" s="7">
        <v>2400</v>
      </c>
      <c r="Z8" s="7">
        <v>2400</v>
      </c>
      <c r="AA8" s="7">
        <v>2400</v>
      </c>
      <c r="AB8" s="7">
        <v>2400</v>
      </c>
      <c r="AC8" s="7">
        <v>2400</v>
      </c>
      <c r="AD8" s="7">
        <v>2400</v>
      </c>
      <c r="AE8" s="7">
        <v>2400</v>
      </c>
      <c r="AF8" s="7"/>
    </row>
    <row r="9" spans="1:32">
      <c r="A9" s="39" t="s">
        <v>223</v>
      </c>
      <c r="B9" s="7">
        <v>5348.5999999999995</v>
      </c>
      <c r="C9" s="7">
        <v>6064.88</v>
      </c>
      <c r="D9" s="7">
        <v>5717.08</v>
      </c>
      <c r="E9" s="7">
        <v>5123</v>
      </c>
      <c r="F9" s="7">
        <v>4165.1399999999994</v>
      </c>
      <c r="G9" s="7">
        <v>5032.7599999999993</v>
      </c>
      <c r="H9" s="7">
        <v>4968.84</v>
      </c>
      <c r="I9" s="7">
        <v>5710.5</v>
      </c>
      <c r="J9" s="7">
        <v>7150.58</v>
      </c>
      <c r="K9" s="7">
        <v>6903.36</v>
      </c>
      <c r="L9" s="7">
        <v>7424.12</v>
      </c>
      <c r="M9" s="7">
        <v>7478.6399999999994</v>
      </c>
      <c r="N9" s="7">
        <v>7869.6799999999994</v>
      </c>
      <c r="O9" s="7">
        <v>8061.44</v>
      </c>
      <c r="P9" s="7">
        <v>7371.48</v>
      </c>
      <c r="Q9" s="7">
        <v>7459.8399999999992</v>
      </c>
      <c r="R9" s="7">
        <v>8431.7999999999993</v>
      </c>
      <c r="S9" s="7">
        <v>8616.98</v>
      </c>
      <c r="T9" s="7">
        <v>7529.4</v>
      </c>
      <c r="U9" s="7">
        <v>7332</v>
      </c>
      <c r="V9" s="7">
        <v>7615.8799999999992</v>
      </c>
      <c r="W9" s="7">
        <v>7615.8799999999992</v>
      </c>
      <c r="X9" s="7">
        <v>7098.8799999999992</v>
      </c>
      <c r="Y9" s="7">
        <v>6314.92</v>
      </c>
      <c r="Z9" s="7">
        <v>7012.4</v>
      </c>
      <c r="AA9" s="7">
        <v>6501.04</v>
      </c>
      <c r="AB9" s="7">
        <v>7270.9</v>
      </c>
      <c r="AC9" s="7">
        <v>7287.82</v>
      </c>
      <c r="AD9" s="7">
        <v>7406.2599999999993</v>
      </c>
      <c r="AE9" s="7">
        <v>7789.78</v>
      </c>
      <c r="AF9" s="7"/>
    </row>
    <row r="10" spans="1:32">
      <c r="A10" s="39" t="s">
        <v>224</v>
      </c>
      <c r="B10" s="7">
        <v>2436.6078000000007</v>
      </c>
      <c r="C10" s="7">
        <v>2436.6078000000007</v>
      </c>
      <c r="D10" s="7">
        <v>2436.6078000000007</v>
      </c>
      <c r="E10" s="7">
        <v>2436.6078000000007</v>
      </c>
      <c r="F10" s="7">
        <v>2436.6078000000007</v>
      </c>
      <c r="G10" s="7">
        <v>2436.6078000000007</v>
      </c>
      <c r="H10" s="7">
        <v>2436.6078000000007</v>
      </c>
      <c r="I10" s="7">
        <v>2436.6078000000007</v>
      </c>
      <c r="J10" s="7">
        <v>2436.6078000000007</v>
      </c>
      <c r="K10" s="7">
        <v>2436.6078000000007</v>
      </c>
      <c r="L10" s="7">
        <v>2436.6078000000007</v>
      </c>
      <c r="M10" s="7">
        <v>2436.6078000000007</v>
      </c>
      <c r="N10" s="7">
        <v>2436.6078000000007</v>
      </c>
      <c r="O10" s="7">
        <v>2436.6078000000007</v>
      </c>
      <c r="P10" s="7">
        <v>2436.6078000000007</v>
      </c>
      <c r="Q10" s="7">
        <v>2436.6078000000007</v>
      </c>
      <c r="R10" s="7">
        <v>2436.6078000000007</v>
      </c>
      <c r="S10" s="7">
        <v>2436.6078000000007</v>
      </c>
      <c r="T10" s="7">
        <v>2436.6078000000007</v>
      </c>
      <c r="U10" s="7">
        <v>2436.6078000000007</v>
      </c>
      <c r="V10" s="7">
        <v>2436.6078000000007</v>
      </c>
      <c r="W10" s="7">
        <v>2436.6078000000007</v>
      </c>
      <c r="X10" s="7">
        <v>2436.6078000000007</v>
      </c>
      <c r="Y10" s="7">
        <v>2436.6078000000007</v>
      </c>
      <c r="Z10" s="7">
        <v>2436.6078000000007</v>
      </c>
      <c r="AA10" s="7">
        <v>2436.6078000000007</v>
      </c>
      <c r="AB10" s="7">
        <v>2436.6078000000007</v>
      </c>
      <c r="AC10" s="7">
        <v>2436.6078000000007</v>
      </c>
      <c r="AD10" s="7">
        <v>2436.6078000000007</v>
      </c>
      <c r="AE10" s="7">
        <v>2436.6078000000007</v>
      </c>
      <c r="AF10" s="7"/>
    </row>
    <row r="11" spans="1:32">
      <c r="A11" s="39" t="s">
        <v>225</v>
      </c>
      <c r="B11" s="7">
        <v>99.5</v>
      </c>
      <c r="C11" s="7">
        <v>99.5</v>
      </c>
      <c r="D11" s="7">
        <v>99.5</v>
      </c>
      <c r="E11" s="7">
        <v>99.5</v>
      </c>
      <c r="F11" s="7">
        <v>99.5</v>
      </c>
      <c r="G11" s="7">
        <v>99.5</v>
      </c>
      <c r="H11" s="7">
        <v>99.5</v>
      </c>
      <c r="I11" s="7">
        <v>99.5</v>
      </c>
      <c r="J11" s="7">
        <v>99.5</v>
      </c>
      <c r="K11" s="7">
        <v>99.5</v>
      </c>
      <c r="L11" s="7">
        <v>99.5</v>
      </c>
      <c r="M11" s="7">
        <v>99.5</v>
      </c>
      <c r="N11" s="7">
        <v>99.5</v>
      </c>
      <c r="O11" s="7">
        <v>99.5</v>
      </c>
      <c r="P11" s="7">
        <v>99.5</v>
      </c>
      <c r="Q11" s="7">
        <v>99.5</v>
      </c>
      <c r="R11" s="7">
        <v>99.5</v>
      </c>
      <c r="S11" s="7">
        <v>99.5</v>
      </c>
      <c r="T11" s="7">
        <v>99.5</v>
      </c>
      <c r="U11" s="7">
        <v>99.5</v>
      </c>
      <c r="V11" s="7">
        <v>99.5</v>
      </c>
      <c r="W11" s="7">
        <v>99.5</v>
      </c>
      <c r="X11" s="7">
        <v>99.5</v>
      </c>
      <c r="Y11" s="7">
        <v>99.5</v>
      </c>
      <c r="Z11" s="7">
        <v>99.5</v>
      </c>
      <c r="AA11" s="7">
        <v>99.5</v>
      </c>
      <c r="AB11" s="7">
        <v>99.5</v>
      </c>
      <c r="AC11" s="7">
        <v>99.5</v>
      </c>
      <c r="AD11" s="7">
        <v>99.5</v>
      </c>
      <c r="AE11" s="7">
        <v>99.5</v>
      </c>
      <c r="AF11" s="7"/>
    </row>
    <row r="12" spans="1:32">
      <c r="A12" s="39" t="s">
        <v>226</v>
      </c>
      <c r="B12" s="7">
        <v>199.66421</v>
      </c>
      <c r="C12" s="7">
        <v>263.82730500000002</v>
      </c>
      <c r="D12" s="7">
        <v>253.235975</v>
      </c>
      <c r="E12" s="7">
        <v>279.98356999999999</v>
      </c>
      <c r="F12" s="7">
        <v>99.033860000000004</v>
      </c>
      <c r="G12" s="7">
        <v>154.680915</v>
      </c>
      <c r="H12" s="7">
        <v>239.717795</v>
      </c>
      <c r="I12" s="7">
        <v>300.85981500000003</v>
      </c>
      <c r="J12" s="7">
        <v>339.83550000000002</v>
      </c>
      <c r="K12" s="7">
        <v>356.1789</v>
      </c>
      <c r="L12" s="7">
        <v>346.56960500000002</v>
      </c>
      <c r="M12" s="7">
        <v>344.46346499999999</v>
      </c>
      <c r="N12" s="7">
        <v>343.29928000000001</v>
      </c>
      <c r="O12" s="7">
        <v>345.59584999999998</v>
      </c>
      <c r="P12" s="7">
        <v>7.5</v>
      </c>
      <c r="Q12" s="7">
        <v>7.5</v>
      </c>
      <c r="R12" s="7">
        <v>327.5</v>
      </c>
      <c r="S12" s="7">
        <v>327.5</v>
      </c>
      <c r="T12" s="7">
        <v>327.5</v>
      </c>
      <c r="U12" s="7">
        <v>327.5</v>
      </c>
      <c r="V12" s="7">
        <v>327.5</v>
      </c>
      <c r="W12" s="7">
        <v>327.5</v>
      </c>
      <c r="X12" s="7">
        <v>327.5</v>
      </c>
      <c r="Y12" s="7">
        <v>327.5</v>
      </c>
      <c r="Z12" s="7">
        <v>327.5</v>
      </c>
      <c r="AA12" s="7">
        <v>162.5</v>
      </c>
      <c r="AB12" s="7">
        <v>327.5</v>
      </c>
      <c r="AC12" s="7">
        <v>327.5</v>
      </c>
      <c r="AD12" s="7">
        <v>327.5</v>
      </c>
      <c r="AE12" s="7">
        <v>327.5</v>
      </c>
      <c r="AF12" s="7"/>
    </row>
    <row r="13" spans="1:32">
      <c r="A13" s="39" t="s">
        <v>227</v>
      </c>
      <c r="B13" s="7">
        <v>3000</v>
      </c>
      <c r="C13" s="7">
        <v>3000</v>
      </c>
      <c r="D13" s="7">
        <v>3000</v>
      </c>
      <c r="E13" s="7">
        <v>3000</v>
      </c>
      <c r="F13" s="7">
        <v>3000</v>
      </c>
      <c r="G13" s="7">
        <v>3000</v>
      </c>
      <c r="H13" s="7">
        <v>3000</v>
      </c>
      <c r="I13" s="7">
        <v>3000</v>
      </c>
      <c r="J13" s="7">
        <v>3000</v>
      </c>
      <c r="K13" s="7">
        <v>3000</v>
      </c>
      <c r="L13" s="7">
        <v>3000</v>
      </c>
      <c r="M13" s="7">
        <v>3000</v>
      </c>
      <c r="N13" s="7">
        <v>3000</v>
      </c>
      <c r="O13" s="7">
        <v>3000</v>
      </c>
      <c r="P13" s="7">
        <v>3000</v>
      </c>
      <c r="Q13" s="7">
        <v>3000</v>
      </c>
      <c r="R13" s="7">
        <v>3000</v>
      </c>
      <c r="S13" s="7">
        <v>3000</v>
      </c>
      <c r="T13" s="7">
        <v>3000</v>
      </c>
      <c r="U13" s="7">
        <v>3000</v>
      </c>
      <c r="V13" s="7">
        <v>3000</v>
      </c>
      <c r="W13" s="7">
        <v>3000</v>
      </c>
      <c r="X13" s="7">
        <v>3000</v>
      </c>
      <c r="Y13" s="7">
        <v>3000</v>
      </c>
      <c r="Z13" s="7">
        <v>3000</v>
      </c>
      <c r="AA13" s="7">
        <v>3000</v>
      </c>
      <c r="AB13" s="7">
        <v>3000</v>
      </c>
      <c r="AC13" s="7">
        <v>3000</v>
      </c>
      <c r="AD13" s="7">
        <v>3000</v>
      </c>
      <c r="AE13" s="7">
        <v>3000</v>
      </c>
      <c r="AF13" s="7"/>
    </row>
    <row r="14" spans="1:32">
      <c r="A14" s="39" t="s">
        <v>228</v>
      </c>
      <c r="B14" s="7">
        <v>2000</v>
      </c>
      <c r="C14" s="7">
        <v>2000</v>
      </c>
      <c r="D14" s="7">
        <v>2000</v>
      </c>
      <c r="E14" s="7">
        <v>2000</v>
      </c>
      <c r="F14" s="7">
        <v>2000</v>
      </c>
      <c r="G14" s="7">
        <v>2000</v>
      </c>
      <c r="H14" s="7">
        <v>2000</v>
      </c>
      <c r="I14" s="7">
        <v>2000</v>
      </c>
      <c r="J14" s="7">
        <v>2000</v>
      </c>
      <c r="K14" s="7">
        <v>2000</v>
      </c>
      <c r="L14" s="7">
        <v>2000</v>
      </c>
      <c r="M14" s="7">
        <v>2000</v>
      </c>
      <c r="N14" s="7">
        <v>2000</v>
      </c>
      <c r="O14" s="7">
        <v>2000</v>
      </c>
      <c r="P14" s="7">
        <v>2000</v>
      </c>
      <c r="Q14" s="7">
        <v>2000</v>
      </c>
      <c r="R14" s="7">
        <v>2000</v>
      </c>
      <c r="S14" s="7">
        <v>2000</v>
      </c>
      <c r="T14" s="7">
        <v>2000</v>
      </c>
      <c r="U14" s="7">
        <v>2000</v>
      </c>
      <c r="V14" s="7">
        <v>2000</v>
      </c>
      <c r="W14" s="7">
        <v>2000</v>
      </c>
      <c r="X14" s="7">
        <v>2000</v>
      </c>
      <c r="Y14" s="7">
        <v>2000</v>
      </c>
      <c r="Z14" s="7">
        <v>2000</v>
      </c>
      <c r="AA14" s="7">
        <v>2000</v>
      </c>
      <c r="AB14" s="7">
        <v>2000</v>
      </c>
      <c r="AC14" s="7">
        <v>2000</v>
      </c>
      <c r="AD14" s="7">
        <v>2000</v>
      </c>
      <c r="AE14" s="7">
        <v>3000</v>
      </c>
      <c r="AF14" s="7"/>
    </row>
    <row r="15" spans="1:32">
      <c r="A15" s="39" t="s">
        <v>229</v>
      </c>
      <c r="B15" s="7">
        <v>4438.0149000000001</v>
      </c>
      <c r="C15" s="9">
        <v>4438.0149000000001</v>
      </c>
      <c r="D15" s="9">
        <v>4438.0149000000001</v>
      </c>
      <c r="E15" s="9">
        <v>4438.0149000000001</v>
      </c>
      <c r="F15" s="9">
        <v>4438.0149000000001</v>
      </c>
      <c r="G15" s="9">
        <v>4438.0149000000001</v>
      </c>
      <c r="H15" s="9">
        <v>4438.0149000000001</v>
      </c>
      <c r="I15" s="9">
        <v>4438.0149000000001</v>
      </c>
      <c r="J15" s="9">
        <v>4438.0149000000001</v>
      </c>
      <c r="K15" s="9">
        <v>4438.0149000000001</v>
      </c>
      <c r="L15" s="9">
        <v>4438.0149000000001</v>
      </c>
      <c r="M15" s="9">
        <v>4438.0149000000001</v>
      </c>
      <c r="N15" s="9">
        <v>4438.0149000000001</v>
      </c>
      <c r="O15" s="9">
        <v>4438.0149000000001</v>
      </c>
      <c r="P15" s="9">
        <v>4438.0149000000001</v>
      </c>
      <c r="Q15" s="9">
        <v>4438.0149000000001</v>
      </c>
      <c r="R15" s="9">
        <v>4438.0149000000001</v>
      </c>
      <c r="S15" s="9">
        <v>4438.0149000000001</v>
      </c>
      <c r="T15" s="9">
        <v>4438.0149000000001</v>
      </c>
      <c r="U15" s="9">
        <v>4438.0149000000001</v>
      </c>
      <c r="V15" s="9">
        <v>4438.0149000000001</v>
      </c>
      <c r="W15" s="9">
        <v>4438.0149000000001</v>
      </c>
      <c r="X15" s="9">
        <v>4438.0149000000001</v>
      </c>
      <c r="Y15" s="9">
        <v>4438.0149000000001</v>
      </c>
      <c r="Z15" s="9">
        <v>4438.0149000000001</v>
      </c>
      <c r="AA15" s="9">
        <v>4438.0149000000001</v>
      </c>
      <c r="AB15" s="9">
        <v>4438.0149000000001</v>
      </c>
      <c r="AC15" s="9">
        <v>4438.0149000000001</v>
      </c>
      <c r="AD15" s="9">
        <v>4438.0149000000001</v>
      </c>
      <c r="AE15" s="9">
        <v>4438.0149000000001</v>
      </c>
      <c r="AF15" s="9"/>
    </row>
    <row r="17" spans="1:32">
      <c r="B17" s="11" t="s">
        <v>230</v>
      </c>
    </row>
    <row r="18" spans="1:32">
      <c r="A18" s="11"/>
    </row>
    <row r="19" spans="1:32">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row>
    <row r="20" spans="1:32">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row>
    <row r="21" spans="1:32">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row>
  </sheetData>
  <pageMargins left="0.75" right="0.75" top="1" bottom="1" header="0.5" footer="0.5"/>
  <pageSetup paperSize="9" scale="2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C14"/>
  <sheetViews>
    <sheetView showGridLines="0" workbookViewId="0"/>
  </sheetViews>
  <sheetFormatPr defaultRowHeight="12.75"/>
  <cols>
    <col min="1" max="1" width="36.28515625" bestFit="1" customWidth="1"/>
    <col min="2" max="2" width="85.28515625" bestFit="1" customWidth="1"/>
  </cols>
  <sheetData>
    <row r="1" spans="1:3">
      <c r="A1" s="10" t="s">
        <v>19</v>
      </c>
      <c r="B1" s="30"/>
      <c r="C1" s="30"/>
    </row>
    <row r="4" spans="1:3">
      <c r="A4" s="14" t="s">
        <v>19</v>
      </c>
      <c r="B4" s="12" t="str">
        <f ca="1">INDIRECT("'"&amp;C4&amp;"'!A1")</f>
        <v>Figure 11: Current and planned interconnectors ahead of summer 2021</v>
      </c>
      <c r="C4" s="20" t="s">
        <v>20</v>
      </c>
    </row>
    <row r="5" spans="1:3">
      <c r="A5" s="30"/>
      <c r="B5" s="12" t="str">
        <f ca="1">INDIRECT("'"&amp;C5&amp;"'!A1")</f>
        <v>Figure 12: Summer 2021 electricity baseload forward prices</v>
      </c>
      <c r="C5" s="20" t="s">
        <v>21</v>
      </c>
    </row>
    <row r="6" spans="1:3">
      <c r="A6" s="30"/>
      <c r="B6" s="12" t="str">
        <f ca="1">INDIRECT("'"&amp;C6&amp;"'!A1")</f>
        <v xml:space="preserve">Figure 13: Day ahead baseload prices during summer 2020 </v>
      </c>
      <c r="C6" s="20" t="s">
        <v>22</v>
      </c>
    </row>
    <row r="7" spans="1:3">
      <c r="A7" s="30"/>
      <c r="B7" s="12" t="str">
        <f ca="1">INDIRECT("'"&amp;C7&amp;"'!A1")</f>
        <v xml:space="preserve">Figure 14: Proportion of import and export for continental and Irish interconnectors in summer 2020 </v>
      </c>
      <c r="C7" s="20" t="s">
        <v>23</v>
      </c>
    </row>
    <row r="8" spans="1:3">
      <c r="A8" s="30"/>
      <c r="B8" s="12"/>
      <c r="C8" s="21"/>
    </row>
    <row r="9" spans="1:3">
      <c r="A9" s="30"/>
      <c r="B9" s="11"/>
      <c r="C9" s="21"/>
    </row>
    <row r="10" spans="1:3">
      <c r="A10" s="30"/>
      <c r="B10" s="30"/>
      <c r="C10" s="30"/>
    </row>
    <row r="11" spans="1:3">
      <c r="A11" s="30"/>
      <c r="B11" s="11"/>
      <c r="C11" s="30"/>
    </row>
    <row r="12" spans="1:3">
      <c r="A12" s="30"/>
      <c r="B12" s="12"/>
      <c r="C12" s="30"/>
    </row>
    <row r="13" spans="1:3">
      <c r="A13" s="30"/>
      <c r="B13" s="12"/>
      <c r="C13" s="30"/>
    </row>
    <row r="14" spans="1:3">
      <c r="A14" s="30"/>
      <c r="B14" s="12"/>
      <c r="C14" s="30"/>
    </row>
  </sheetData>
  <hyperlinks>
    <hyperlink ref="C4" location="'Figure 11'!A1" display="Figure 11" xr:uid="{CF5063AA-3DB6-42FC-961F-B7FF7D0A7B45}"/>
    <hyperlink ref="C5" location="'Figure 12'!A1" display="Figure 12" xr:uid="{E11784FC-914F-41BC-B505-C070D7A46892}"/>
    <hyperlink ref="C6" location="'Figure 13'!A1" display="Figure 13" xr:uid="{2A3BD7AE-998E-4C56-AD89-3315CF9C1E9F}"/>
    <hyperlink ref="C7" location="'Figure 14'!A1" display="Figure 14" xr:uid="{57BE60E3-9A05-4F26-BD40-6864377B58B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98BF-C4F1-4F21-86D6-4203359AE7C4}">
  <sheetPr>
    <tabColor theme="7"/>
  </sheetPr>
  <dimension ref="A1:W1"/>
  <sheetViews>
    <sheetView workbookViewId="0"/>
  </sheetViews>
  <sheetFormatPr defaultRowHeight="12.75"/>
  <sheetData>
    <row r="1" spans="1:23" ht="18">
      <c r="A1" s="98" t="s">
        <v>231</v>
      </c>
      <c r="B1" s="99"/>
      <c r="C1" s="99"/>
      <c r="D1" s="99"/>
      <c r="E1" s="99"/>
      <c r="F1" s="99"/>
      <c r="G1" s="99"/>
      <c r="H1" s="99"/>
      <c r="I1" s="99"/>
      <c r="J1" s="99"/>
      <c r="K1" s="99"/>
      <c r="L1" s="99"/>
      <c r="M1" s="99"/>
      <c r="N1" s="99"/>
      <c r="O1" s="99"/>
      <c r="P1" s="99"/>
      <c r="Q1" s="99"/>
      <c r="R1" s="99"/>
      <c r="S1" s="99"/>
      <c r="T1" s="99"/>
      <c r="U1" s="99"/>
      <c r="V1" s="99"/>
      <c r="W1" s="99"/>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A1:W148"/>
  <sheetViews>
    <sheetView zoomScale="85" zoomScaleNormal="85" workbookViewId="0">
      <selection activeCell="G11" sqref="G11"/>
    </sheetView>
  </sheetViews>
  <sheetFormatPr defaultRowHeight="12.75"/>
  <cols>
    <col min="1" max="1" width="11.85546875" style="31" customWidth="1"/>
  </cols>
  <sheetData>
    <row r="1" spans="1:23" s="30" customFormat="1" ht="18">
      <c r="A1" s="98" t="s">
        <v>232</v>
      </c>
      <c r="B1" s="99"/>
      <c r="C1" s="99"/>
      <c r="D1" s="99"/>
      <c r="E1" s="99"/>
      <c r="F1" s="99"/>
      <c r="G1" s="99"/>
      <c r="H1" s="99"/>
      <c r="I1" s="99"/>
      <c r="J1" s="99"/>
      <c r="K1" s="99"/>
      <c r="L1" s="99"/>
      <c r="M1" s="99"/>
      <c r="N1" s="99"/>
      <c r="O1" s="99"/>
      <c r="P1" s="99"/>
      <c r="Q1" s="99"/>
      <c r="R1" s="99"/>
      <c r="S1" s="99"/>
      <c r="T1" s="99"/>
      <c r="U1" s="99"/>
      <c r="V1" s="99"/>
      <c r="W1" s="99"/>
    </row>
    <row r="2" spans="1:23" s="30" customFormat="1">
      <c r="A2" s="31"/>
    </row>
    <row r="3" spans="1:23" ht="45">
      <c r="A3" s="122" t="s">
        <v>61</v>
      </c>
      <c r="B3" s="123" t="s">
        <v>233</v>
      </c>
      <c r="C3" s="123" t="s">
        <v>234</v>
      </c>
      <c r="D3" s="123" t="s">
        <v>235</v>
      </c>
      <c r="E3" s="123" t="s">
        <v>236</v>
      </c>
      <c r="F3" s="30"/>
      <c r="G3" s="30"/>
      <c r="H3" s="30"/>
      <c r="I3" s="30"/>
      <c r="J3" s="30"/>
      <c r="K3" s="30"/>
      <c r="L3" s="30"/>
      <c r="M3" s="30"/>
      <c r="N3" s="30"/>
      <c r="O3" s="30"/>
      <c r="P3" s="30"/>
      <c r="Q3" s="30"/>
      <c r="R3" s="30"/>
      <c r="S3" s="30"/>
      <c r="T3" s="30"/>
      <c r="U3" s="30"/>
      <c r="V3" s="30"/>
      <c r="W3" s="30"/>
    </row>
    <row r="4" spans="1:23" ht="15">
      <c r="A4" s="82">
        <v>44279</v>
      </c>
      <c r="B4" s="32">
        <v>41.18</v>
      </c>
      <c r="C4" s="32">
        <v>44.5</v>
      </c>
      <c r="D4" s="32">
        <v>55.9</v>
      </c>
      <c r="E4" s="32">
        <v>40.158149999999999</v>
      </c>
      <c r="F4" s="30"/>
      <c r="G4" s="30"/>
      <c r="H4" s="30"/>
      <c r="I4" s="30"/>
      <c r="J4" s="30"/>
      <c r="K4" s="30"/>
      <c r="L4" s="30"/>
      <c r="M4" s="30"/>
      <c r="N4" s="30"/>
      <c r="O4" s="30"/>
      <c r="P4" s="30"/>
      <c r="Q4" s="30"/>
      <c r="R4" s="30"/>
      <c r="S4" s="30"/>
      <c r="T4" s="30"/>
      <c r="U4" s="30"/>
      <c r="V4" s="30"/>
      <c r="W4" s="30"/>
    </row>
    <row r="5" spans="1:23" ht="15">
      <c r="A5" s="83">
        <v>44278</v>
      </c>
      <c r="B5" s="32">
        <v>42.19</v>
      </c>
      <c r="C5" s="32">
        <v>44.21</v>
      </c>
      <c r="D5" s="32">
        <v>55.75</v>
      </c>
      <c r="E5" s="32">
        <v>40.019100000000002</v>
      </c>
      <c r="F5" s="30"/>
      <c r="G5" s="30"/>
      <c r="H5" s="30"/>
      <c r="I5" s="30"/>
      <c r="J5" s="30"/>
      <c r="K5" s="30"/>
      <c r="L5" s="30"/>
      <c r="M5" s="30"/>
      <c r="N5" s="30"/>
      <c r="O5" s="30"/>
      <c r="P5" s="30"/>
      <c r="Q5" s="30"/>
      <c r="R5" s="30"/>
      <c r="S5" s="30"/>
      <c r="T5" s="30"/>
      <c r="U5" s="30"/>
      <c r="V5" s="30"/>
      <c r="W5" s="30"/>
    </row>
    <row r="6" spans="1:23" ht="15">
      <c r="A6" s="82">
        <v>44277</v>
      </c>
      <c r="B6" s="32">
        <v>41.88</v>
      </c>
      <c r="C6" s="32">
        <v>44.1</v>
      </c>
      <c r="D6" s="32">
        <v>55</v>
      </c>
      <c r="E6" s="32">
        <v>40.316850000000002</v>
      </c>
      <c r="F6" s="30"/>
      <c r="G6" s="30"/>
      <c r="H6" s="30"/>
      <c r="I6" s="30"/>
      <c r="J6" s="30"/>
      <c r="K6" s="30"/>
      <c r="L6" s="30"/>
      <c r="M6" s="30"/>
      <c r="N6" s="30"/>
      <c r="O6" s="30"/>
      <c r="P6" s="30"/>
      <c r="Q6" s="30"/>
      <c r="R6" s="30"/>
      <c r="S6" s="30"/>
      <c r="T6" s="30"/>
      <c r="U6" s="30"/>
      <c r="V6" s="30"/>
      <c r="W6" s="30"/>
    </row>
    <row r="7" spans="1:23" ht="15">
      <c r="A7" s="83">
        <v>44274</v>
      </c>
      <c r="B7" s="32">
        <v>42.07</v>
      </c>
      <c r="C7" s="32">
        <v>42.64</v>
      </c>
      <c r="D7" s="32">
        <v>54.1</v>
      </c>
      <c r="E7" s="32">
        <v>38.858460000000001</v>
      </c>
      <c r="F7" s="30"/>
      <c r="G7" s="30"/>
      <c r="H7" s="30"/>
      <c r="I7" s="30"/>
      <c r="J7" s="30"/>
      <c r="K7" s="30"/>
      <c r="L7" s="30"/>
      <c r="M7" s="30"/>
      <c r="N7" s="30"/>
      <c r="O7" s="30"/>
      <c r="P7" s="30"/>
      <c r="Q7" s="30"/>
      <c r="R7" s="30"/>
      <c r="S7" s="30"/>
      <c r="T7" s="30"/>
      <c r="U7" s="30"/>
      <c r="V7" s="30"/>
      <c r="W7" s="30"/>
    </row>
    <row r="8" spans="1:23" ht="15">
      <c r="A8" s="82">
        <v>44273</v>
      </c>
      <c r="B8" s="32">
        <v>40.32</v>
      </c>
      <c r="C8" s="32">
        <v>45.02</v>
      </c>
      <c r="D8" s="32">
        <v>54.45</v>
      </c>
      <c r="E8" s="32">
        <v>39.802669999999999</v>
      </c>
      <c r="F8" s="30"/>
      <c r="G8" s="30"/>
      <c r="H8" s="30"/>
      <c r="I8" s="30"/>
      <c r="J8" s="30"/>
      <c r="K8" s="30"/>
      <c r="L8" s="30"/>
      <c r="M8" s="30"/>
      <c r="N8" s="30"/>
      <c r="O8" s="30"/>
      <c r="P8" s="30"/>
      <c r="Q8" s="30"/>
      <c r="R8" s="30"/>
      <c r="S8" s="30"/>
      <c r="T8" s="30"/>
      <c r="U8" s="30"/>
      <c r="V8" s="30"/>
      <c r="W8" s="30"/>
    </row>
    <row r="9" spans="1:23" ht="15">
      <c r="A9" s="83">
        <v>44272</v>
      </c>
      <c r="B9" s="32">
        <v>42.46</v>
      </c>
      <c r="C9" s="32">
        <v>44.47</v>
      </c>
      <c r="D9" s="32">
        <v>54.4</v>
      </c>
      <c r="E9" s="32">
        <v>39.443849999999998</v>
      </c>
      <c r="F9" s="30"/>
      <c r="G9" s="30"/>
      <c r="H9" s="30"/>
      <c r="I9" s="30"/>
      <c r="J9" s="30"/>
      <c r="K9" s="30"/>
      <c r="L9" s="30"/>
      <c r="M9" s="30"/>
      <c r="N9" s="30"/>
      <c r="O9" s="30"/>
      <c r="P9" s="30"/>
      <c r="Q9" s="30"/>
      <c r="R9" s="30"/>
      <c r="S9" s="30"/>
      <c r="T9" s="30"/>
      <c r="U9" s="30"/>
      <c r="V9" s="30"/>
      <c r="W9" s="30"/>
    </row>
    <row r="10" spans="1:23" ht="15">
      <c r="A10" s="82">
        <v>44271</v>
      </c>
      <c r="B10" s="32">
        <v>41.89</v>
      </c>
      <c r="C10" s="32">
        <v>43.18</v>
      </c>
      <c r="D10" s="32">
        <v>54</v>
      </c>
      <c r="E10" s="32">
        <v>39.063220000000001</v>
      </c>
      <c r="F10" s="30"/>
      <c r="G10" s="30"/>
      <c r="H10" s="30"/>
      <c r="I10" s="30"/>
      <c r="J10" s="30"/>
      <c r="K10" s="30"/>
      <c r="L10" s="30"/>
      <c r="M10" s="30"/>
      <c r="N10" s="30"/>
      <c r="O10" s="30"/>
      <c r="P10" s="30"/>
      <c r="Q10" s="30"/>
      <c r="R10" s="30"/>
      <c r="S10" s="30"/>
      <c r="T10" s="30"/>
      <c r="U10" s="30"/>
      <c r="V10" s="30"/>
      <c r="W10" s="30"/>
    </row>
    <row r="11" spans="1:23" ht="15">
      <c r="A11" s="83">
        <v>44270</v>
      </c>
      <c r="B11" s="32">
        <v>40.61</v>
      </c>
      <c r="C11" s="32">
        <v>44</v>
      </c>
      <c r="D11" s="32">
        <v>55.5</v>
      </c>
      <c r="E11" s="32">
        <v>40.382460000000002</v>
      </c>
      <c r="F11" s="30"/>
      <c r="G11" s="30"/>
      <c r="H11" s="30"/>
      <c r="I11" s="30"/>
      <c r="J11" s="30"/>
      <c r="K11" s="30"/>
      <c r="L11" s="30"/>
      <c r="M11" s="30"/>
      <c r="N11" s="30"/>
      <c r="O11" s="30"/>
      <c r="P11" s="30"/>
      <c r="Q11" s="30"/>
      <c r="R11" s="30"/>
      <c r="S11" s="30"/>
      <c r="T11" s="30"/>
      <c r="U11" s="30"/>
      <c r="V11" s="30"/>
      <c r="W11" s="30"/>
    </row>
    <row r="12" spans="1:23" ht="15">
      <c r="A12" s="82">
        <v>44267</v>
      </c>
      <c r="B12" s="32">
        <v>41.43</v>
      </c>
      <c r="C12" s="32">
        <v>43.17</v>
      </c>
      <c r="D12" s="32">
        <v>56.4</v>
      </c>
      <c r="E12" s="32">
        <v>40.43027</v>
      </c>
      <c r="F12" s="30"/>
      <c r="G12" s="30"/>
      <c r="H12" s="30"/>
      <c r="I12" s="30"/>
      <c r="J12" s="30"/>
      <c r="K12" s="30"/>
      <c r="L12" s="30"/>
      <c r="M12" s="30"/>
      <c r="N12" s="30"/>
      <c r="O12" s="30"/>
      <c r="P12" s="30"/>
      <c r="Q12" s="30"/>
      <c r="R12" s="30"/>
      <c r="S12" s="30"/>
      <c r="T12" s="30"/>
      <c r="U12" s="30"/>
      <c r="V12" s="30"/>
      <c r="W12" s="30"/>
    </row>
    <row r="13" spans="1:23" ht="15">
      <c r="A13" s="83">
        <v>44266</v>
      </c>
      <c r="B13" s="32">
        <v>41.62</v>
      </c>
      <c r="C13" s="32">
        <v>43.11</v>
      </c>
      <c r="D13" s="32">
        <v>55.5</v>
      </c>
      <c r="E13" s="32">
        <v>39.445039999999999</v>
      </c>
      <c r="F13" s="30"/>
      <c r="G13" s="30"/>
      <c r="H13" s="30"/>
      <c r="I13" s="30"/>
      <c r="J13" s="30"/>
      <c r="K13" s="30"/>
      <c r="L13" s="30"/>
      <c r="M13" s="30"/>
      <c r="N13" s="30"/>
      <c r="O13" s="30"/>
      <c r="P13" s="30"/>
      <c r="Q13" s="30"/>
      <c r="R13" s="30"/>
      <c r="S13" s="30"/>
      <c r="T13" s="30"/>
      <c r="U13" s="30"/>
      <c r="V13" s="30"/>
      <c r="W13" s="30"/>
    </row>
    <row r="14" spans="1:23" ht="15">
      <c r="A14" s="82">
        <v>44265</v>
      </c>
      <c r="B14" s="32">
        <v>40.450000000000003</v>
      </c>
      <c r="C14" s="32">
        <v>42.61</v>
      </c>
      <c r="D14" s="32">
        <v>54.5</v>
      </c>
      <c r="E14" s="32">
        <v>39.208620000000003</v>
      </c>
      <c r="F14" s="30"/>
      <c r="G14" s="30"/>
      <c r="H14" s="30"/>
      <c r="I14" s="30"/>
      <c r="J14" s="30"/>
      <c r="K14" s="30"/>
      <c r="L14" s="30"/>
      <c r="M14" s="30"/>
      <c r="N14" s="30"/>
      <c r="O14" s="30"/>
      <c r="P14" s="30"/>
      <c r="Q14" s="30"/>
      <c r="R14" s="30"/>
      <c r="S14" s="30"/>
      <c r="T14" s="30"/>
      <c r="U14" s="30"/>
      <c r="V14" s="30"/>
      <c r="W14" s="30"/>
    </row>
    <row r="15" spans="1:23" ht="15">
      <c r="A15" s="83">
        <v>44264</v>
      </c>
      <c r="B15" s="32">
        <v>40.29</v>
      </c>
      <c r="C15" s="32">
        <v>42.23</v>
      </c>
      <c r="D15" s="32">
        <v>52.6</v>
      </c>
      <c r="E15" s="32">
        <v>37.91968</v>
      </c>
      <c r="F15" s="30"/>
      <c r="G15" s="30"/>
      <c r="H15" s="30"/>
      <c r="I15" s="30"/>
      <c r="J15" s="30"/>
      <c r="K15" s="30"/>
      <c r="L15" s="30"/>
      <c r="M15" s="30"/>
      <c r="N15" s="30"/>
      <c r="O15" s="30"/>
      <c r="P15" s="30"/>
      <c r="Q15" s="30"/>
      <c r="R15" s="30"/>
      <c r="S15" s="30"/>
      <c r="T15" s="30"/>
      <c r="U15" s="30"/>
      <c r="V15" s="30"/>
      <c r="W15" s="30"/>
    </row>
    <row r="16" spans="1:23" ht="15">
      <c r="A16" s="82">
        <v>44263</v>
      </c>
      <c r="B16" s="32">
        <v>39.79</v>
      </c>
      <c r="C16" s="32">
        <v>39.880000000000003</v>
      </c>
      <c r="D16" s="32">
        <v>52</v>
      </c>
      <c r="E16" s="32">
        <v>36.91872</v>
      </c>
      <c r="F16" s="30"/>
      <c r="G16" s="30"/>
      <c r="H16" s="30"/>
      <c r="I16" s="30"/>
      <c r="J16" s="30"/>
      <c r="K16" s="30"/>
      <c r="L16" s="30"/>
      <c r="M16" s="30"/>
      <c r="N16" s="30"/>
      <c r="O16" s="30"/>
      <c r="P16" s="30"/>
      <c r="Q16" s="30"/>
      <c r="R16" s="30"/>
      <c r="S16" s="30"/>
      <c r="T16" s="30"/>
      <c r="U16" s="30"/>
      <c r="V16" s="30"/>
      <c r="W16" s="30"/>
    </row>
    <row r="17" spans="1:5" ht="15">
      <c r="A17" s="83">
        <v>44260</v>
      </c>
      <c r="B17" s="32">
        <v>37.78</v>
      </c>
      <c r="C17" s="32">
        <v>40.840000000000003</v>
      </c>
      <c r="D17" s="32">
        <v>52</v>
      </c>
      <c r="E17" s="32">
        <v>36.810450000000003</v>
      </c>
    </row>
    <row r="18" spans="1:5" ht="15">
      <c r="A18" s="82">
        <v>44259</v>
      </c>
      <c r="B18" s="32">
        <v>38.69</v>
      </c>
      <c r="C18" s="32">
        <v>38.5</v>
      </c>
      <c r="D18" s="32">
        <v>50</v>
      </c>
      <c r="E18" s="32">
        <v>35.824370000000002</v>
      </c>
    </row>
    <row r="19" spans="1:5" ht="15">
      <c r="A19" s="83">
        <v>44258</v>
      </c>
      <c r="B19" s="32">
        <v>36.67</v>
      </c>
      <c r="C19" s="32">
        <v>39.369999999999997</v>
      </c>
      <c r="D19" s="32">
        <v>49.2</v>
      </c>
      <c r="E19" s="32">
        <v>35.552549999999997</v>
      </c>
    </row>
    <row r="20" spans="1:5" ht="15">
      <c r="A20" s="82">
        <v>44257</v>
      </c>
      <c r="B20" s="32">
        <v>36.520000000000003</v>
      </c>
      <c r="C20" s="32">
        <v>39.26</v>
      </c>
      <c r="D20" s="32">
        <v>50.5</v>
      </c>
      <c r="E20" s="32">
        <v>36.001309999999997</v>
      </c>
    </row>
    <row r="21" spans="1:5" ht="15">
      <c r="A21" s="83">
        <v>44256</v>
      </c>
      <c r="B21" s="32">
        <v>36.5</v>
      </c>
      <c r="C21" s="32">
        <v>39.19</v>
      </c>
      <c r="D21" s="32">
        <v>50.25</v>
      </c>
      <c r="E21" s="32">
        <v>36.008809999999997</v>
      </c>
    </row>
    <row r="22" spans="1:5" ht="15">
      <c r="A22" s="82">
        <v>44253</v>
      </c>
      <c r="B22" s="32">
        <v>36.9</v>
      </c>
      <c r="C22" s="32">
        <v>39.450000000000003</v>
      </c>
      <c r="D22" s="32">
        <v>49.7</v>
      </c>
      <c r="E22" s="32">
        <v>36.183689999999999</v>
      </c>
    </row>
    <row r="23" spans="1:5" ht="15">
      <c r="A23" s="83">
        <v>44252</v>
      </c>
      <c r="B23" s="32">
        <v>36.729999999999997</v>
      </c>
      <c r="C23" s="32">
        <v>40.159999999999997</v>
      </c>
      <c r="D23" s="32">
        <v>50.35</v>
      </c>
      <c r="E23" s="32">
        <v>36.94726</v>
      </c>
    </row>
    <row r="24" spans="1:5" ht="15">
      <c r="A24" s="82">
        <v>44251</v>
      </c>
      <c r="B24" s="32">
        <v>37.340000000000003</v>
      </c>
      <c r="C24" s="32">
        <v>41.16</v>
      </c>
      <c r="D24" s="32">
        <v>51</v>
      </c>
      <c r="E24" s="32">
        <v>36.7911</v>
      </c>
    </row>
    <row r="25" spans="1:5" ht="15">
      <c r="A25" s="83">
        <v>44250</v>
      </c>
      <c r="B25" s="32">
        <v>38.32</v>
      </c>
      <c r="C25" s="32">
        <v>40.43</v>
      </c>
      <c r="D25" s="32">
        <v>49.8</v>
      </c>
      <c r="E25" s="32">
        <v>36.531950000000002</v>
      </c>
    </row>
    <row r="26" spans="1:5" ht="15">
      <c r="A26" s="82">
        <v>44249</v>
      </c>
      <c r="B26" s="32">
        <v>37.840000000000003</v>
      </c>
      <c r="C26" s="32">
        <v>39.57</v>
      </c>
      <c r="D26" s="32">
        <v>52</v>
      </c>
      <c r="E26" s="32">
        <v>36.381830000000001</v>
      </c>
    </row>
    <row r="27" spans="1:5" ht="15">
      <c r="A27" s="83">
        <v>44246</v>
      </c>
      <c r="B27" s="32">
        <v>37.15</v>
      </c>
      <c r="C27" s="32">
        <v>41.16</v>
      </c>
      <c r="D27" s="32">
        <v>51</v>
      </c>
      <c r="E27" s="32">
        <v>37.850279999999998</v>
      </c>
    </row>
    <row r="28" spans="1:5" ht="15">
      <c r="A28" s="82">
        <v>44245</v>
      </c>
      <c r="B28" s="32">
        <v>38.31</v>
      </c>
      <c r="C28" s="32">
        <v>43.2</v>
      </c>
      <c r="D28" s="32">
        <v>52</v>
      </c>
      <c r="E28" s="32">
        <v>37.756680000000003</v>
      </c>
    </row>
    <row r="29" spans="1:5" ht="15">
      <c r="A29" s="83">
        <v>44244</v>
      </c>
      <c r="B29" s="32">
        <v>41.71</v>
      </c>
      <c r="C29" s="32">
        <v>43.93</v>
      </c>
      <c r="D29" s="32">
        <v>54.55</v>
      </c>
      <c r="E29" s="32">
        <v>38.145690000000002</v>
      </c>
    </row>
    <row r="30" spans="1:5" ht="15">
      <c r="A30" s="82">
        <v>44243</v>
      </c>
      <c r="B30" s="32">
        <v>41.63</v>
      </c>
      <c r="C30" s="32">
        <v>44.3</v>
      </c>
      <c r="D30" s="32">
        <v>53.75</v>
      </c>
      <c r="E30" s="32">
        <v>38.483699999999999</v>
      </c>
    </row>
    <row r="31" spans="1:5" ht="15">
      <c r="A31" s="83">
        <v>44242</v>
      </c>
      <c r="B31" s="32">
        <v>41.51</v>
      </c>
      <c r="C31" s="32">
        <v>44.27</v>
      </c>
      <c r="D31" s="32">
        <v>54.15</v>
      </c>
      <c r="E31" s="32">
        <v>39.16677</v>
      </c>
    </row>
    <row r="32" spans="1:5" ht="15">
      <c r="A32" s="82">
        <v>44239</v>
      </c>
      <c r="B32" s="32">
        <v>41.2</v>
      </c>
      <c r="C32" s="32">
        <v>43.17</v>
      </c>
      <c r="D32" s="32">
        <v>53.274999999999999</v>
      </c>
      <c r="E32" s="32">
        <v>39.981670000000001</v>
      </c>
    </row>
    <row r="33" spans="1:5" ht="15">
      <c r="A33" s="83">
        <v>44231</v>
      </c>
      <c r="B33" s="32">
        <v>40.28</v>
      </c>
      <c r="C33" s="32">
        <v>42.03</v>
      </c>
      <c r="D33" s="32">
        <v>51.125</v>
      </c>
      <c r="E33" s="32">
        <v>39.56324</v>
      </c>
    </row>
    <row r="34" spans="1:5" ht="15">
      <c r="A34" s="82">
        <v>44230</v>
      </c>
      <c r="B34" s="32">
        <v>39.71</v>
      </c>
      <c r="C34" s="32">
        <v>42.18</v>
      </c>
      <c r="D34" s="32">
        <v>51.825000000000003</v>
      </c>
      <c r="E34" s="32">
        <v>39.232610000000001</v>
      </c>
    </row>
    <row r="35" spans="1:5" ht="15">
      <c r="A35" s="83">
        <v>44229</v>
      </c>
      <c r="B35" s="32">
        <v>38.47</v>
      </c>
      <c r="C35" s="32">
        <v>41.22</v>
      </c>
      <c r="D35" s="32">
        <v>51.35</v>
      </c>
      <c r="E35" s="32">
        <v>38.682389999999998</v>
      </c>
    </row>
    <row r="36" spans="1:5" ht="15">
      <c r="A36" s="82">
        <v>44228</v>
      </c>
      <c r="B36" s="32">
        <v>37.909999999999997</v>
      </c>
      <c r="C36" s="32">
        <v>41.48</v>
      </c>
      <c r="D36" s="32">
        <v>50.35</v>
      </c>
      <c r="E36" s="32">
        <v>37.947780000000002</v>
      </c>
    </row>
    <row r="37" spans="1:5" ht="15">
      <c r="A37" s="83">
        <v>44225</v>
      </c>
      <c r="B37" s="32">
        <v>38.590000000000003</v>
      </c>
      <c r="C37" s="32">
        <v>41.78</v>
      </c>
      <c r="D37" s="32">
        <v>51.85</v>
      </c>
      <c r="E37" s="32">
        <v>39.263030000000001</v>
      </c>
    </row>
    <row r="38" spans="1:5" ht="15">
      <c r="A38" s="82">
        <v>44224</v>
      </c>
      <c r="B38" s="32">
        <v>39.75</v>
      </c>
      <c r="C38" s="32">
        <v>42.14</v>
      </c>
      <c r="D38" s="32">
        <v>52.35</v>
      </c>
      <c r="E38" s="32">
        <v>39.522410000000001</v>
      </c>
    </row>
    <row r="39" spans="1:5" ht="15">
      <c r="A39" s="83">
        <v>44223</v>
      </c>
      <c r="B39" s="32">
        <v>38.86</v>
      </c>
      <c r="C39" s="32">
        <v>41.02</v>
      </c>
      <c r="D39" s="32">
        <v>51.274999999999999</v>
      </c>
      <c r="E39" s="32">
        <v>38.174399999999999</v>
      </c>
    </row>
    <row r="40" spans="1:5" ht="15">
      <c r="A40" s="82">
        <v>44222</v>
      </c>
      <c r="B40" s="32">
        <v>39.26</v>
      </c>
      <c r="C40" s="32">
        <v>40.68</v>
      </c>
      <c r="D40" s="32">
        <v>51.45</v>
      </c>
      <c r="E40" s="32">
        <v>38.329250000000002</v>
      </c>
    </row>
    <row r="41" spans="1:5" ht="15">
      <c r="A41" s="83">
        <v>44221</v>
      </c>
      <c r="B41" s="32">
        <v>41.09</v>
      </c>
      <c r="C41" s="32">
        <v>41.93</v>
      </c>
      <c r="D41" s="32">
        <v>51.65</v>
      </c>
      <c r="E41" s="32">
        <v>39.803080000000001</v>
      </c>
    </row>
    <row r="42" spans="1:5" ht="15">
      <c r="A42" s="82">
        <v>44218</v>
      </c>
      <c r="B42" s="32">
        <v>40.520000000000003</v>
      </c>
      <c r="C42" s="32">
        <v>42.69</v>
      </c>
      <c r="D42" s="32">
        <v>53.125</v>
      </c>
      <c r="E42" s="32">
        <v>40.462679999999999</v>
      </c>
    </row>
    <row r="43" spans="1:5" ht="15">
      <c r="A43" s="83">
        <v>44217</v>
      </c>
      <c r="B43" s="32">
        <v>39.83</v>
      </c>
      <c r="C43" s="32">
        <v>41.83</v>
      </c>
      <c r="D43" s="32">
        <v>51.725000000000001</v>
      </c>
      <c r="E43" s="32">
        <v>39.72484</v>
      </c>
    </row>
    <row r="44" spans="1:5" ht="15">
      <c r="A44" s="82">
        <v>44216</v>
      </c>
      <c r="B44" s="32">
        <v>39.76</v>
      </c>
      <c r="C44" s="32">
        <v>42.78</v>
      </c>
      <c r="D44" s="32">
        <v>51.5</v>
      </c>
      <c r="E44" s="32">
        <v>39.657040000000002</v>
      </c>
    </row>
    <row r="45" spans="1:5" ht="15">
      <c r="A45" s="83">
        <v>44215</v>
      </c>
      <c r="B45" s="32">
        <v>39.119999999999997</v>
      </c>
      <c r="C45" s="32">
        <v>41.19</v>
      </c>
      <c r="D45" s="32">
        <v>51.125</v>
      </c>
      <c r="E45" s="32">
        <v>39.209769999999999</v>
      </c>
    </row>
    <row r="46" spans="1:5" ht="15">
      <c r="A46" s="82">
        <v>44214</v>
      </c>
      <c r="B46" s="32">
        <v>37.56</v>
      </c>
      <c r="C46" s="32">
        <v>40.1</v>
      </c>
      <c r="D46" s="32">
        <v>50.25</v>
      </c>
      <c r="E46" s="32">
        <v>38.245950000000001</v>
      </c>
    </row>
    <row r="47" spans="1:5" ht="15">
      <c r="A47" s="83">
        <v>44211</v>
      </c>
      <c r="B47" s="32">
        <v>40.130000000000003</v>
      </c>
      <c r="C47" s="32">
        <v>41.69</v>
      </c>
      <c r="D47" s="32">
        <v>50.45</v>
      </c>
      <c r="E47" s="32">
        <v>38.74418</v>
      </c>
    </row>
    <row r="48" spans="1:5" ht="15">
      <c r="A48" s="82">
        <v>44210</v>
      </c>
      <c r="B48" s="32">
        <v>41.67</v>
      </c>
      <c r="C48" s="32">
        <v>42.44</v>
      </c>
      <c r="D48" s="32">
        <v>52</v>
      </c>
      <c r="E48" s="32">
        <v>40.259160000000001</v>
      </c>
    </row>
    <row r="49" spans="1:5" ht="15">
      <c r="A49" s="83">
        <v>44209</v>
      </c>
      <c r="B49" s="32">
        <v>41.56</v>
      </c>
      <c r="C49" s="32">
        <v>43.43</v>
      </c>
      <c r="D49" s="32">
        <v>52.325000000000003</v>
      </c>
      <c r="E49" s="32">
        <v>41.15052</v>
      </c>
    </row>
    <row r="50" spans="1:5" ht="15">
      <c r="A50" s="82">
        <v>44208</v>
      </c>
      <c r="B50" s="32">
        <v>43.34</v>
      </c>
      <c r="C50" s="32">
        <v>44.95</v>
      </c>
      <c r="D50" s="32">
        <v>54.524999999999999</v>
      </c>
      <c r="E50" s="32">
        <v>42.858249999999998</v>
      </c>
    </row>
    <row r="51" spans="1:5" ht="15">
      <c r="A51" s="83">
        <v>44207</v>
      </c>
      <c r="B51" s="32">
        <v>41.83</v>
      </c>
      <c r="C51" s="32">
        <v>43.72</v>
      </c>
      <c r="D51" s="32">
        <v>53.95</v>
      </c>
      <c r="E51" s="32">
        <v>41.4529</v>
      </c>
    </row>
    <row r="52" spans="1:5" ht="15">
      <c r="A52" s="82">
        <v>44204</v>
      </c>
      <c r="B52" s="32">
        <v>41.38</v>
      </c>
      <c r="C52" s="32">
        <v>43</v>
      </c>
      <c r="D52" s="32">
        <v>53.1</v>
      </c>
      <c r="E52" s="32">
        <v>41.086919999999999</v>
      </c>
    </row>
    <row r="53" spans="1:5" ht="15">
      <c r="A53" s="83">
        <v>44203</v>
      </c>
      <c r="B53" s="32">
        <v>42.55</v>
      </c>
      <c r="C53" s="32">
        <v>42.55</v>
      </c>
      <c r="D53" s="32">
        <v>52.5</v>
      </c>
      <c r="E53" s="32">
        <v>40.593330000000002</v>
      </c>
    </row>
    <row r="54" spans="1:5" ht="15">
      <c r="A54" s="82">
        <v>44202</v>
      </c>
      <c r="B54" s="32">
        <v>39.69</v>
      </c>
      <c r="C54" s="32">
        <v>41.22</v>
      </c>
      <c r="D54" s="32">
        <v>50.625</v>
      </c>
      <c r="E54" s="32">
        <v>39.165149999999997</v>
      </c>
    </row>
    <row r="55" spans="1:5" ht="15">
      <c r="A55" s="83">
        <v>44201</v>
      </c>
      <c r="B55" s="32">
        <v>39.380000000000003</v>
      </c>
      <c r="C55" s="32">
        <v>42.86</v>
      </c>
      <c r="D55" s="32">
        <v>50.85</v>
      </c>
      <c r="E55" s="32">
        <v>39.415399999999998</v>
      </c>
    </row>
    <row r="56" spans="1:5" ht="15">
      <c r="A56" s="82">
        <v>44200</v>
      </c>
      <c r="B56" s="32">
        <v>41.14</v>
      </c>
      <c r="C56" s="32">
        <v>42.99</v>
      </c>
      <c r="D56" s="32">
        <v>52.85</v>
      </c>
      <c r="E56" s="32">
        <v>40.858690000000003</v>
      </c>
    </row>
    <row r="57" spans="1:5" ht="15">
      <c r="A57" s="83">
        <v>44196</v>
      </c>
      <c r="B57" s="32">
        <v>39.76</v>
      </c>
      <c r="C57" s="32">
        <v>41.33</v>
      </c>
      <c r="D57" s="32">
        <v>51.4</v>
      </c>
      <c r="E57" s="32">
        <v>39.622219999999999</v>
      </c>
    </row>
    <row r="58" spans="1:5" ht="15">
      <c r="A58" s="82">
        <v>44195</v>
      </c>
      <c r="B58" s="32">
        <v>39.479999999999997</v>
      </c>
      <c r="C58" s="32">
        <v>41.66</v>
      </c>
      <c r="D58" s="32">
        <v>51.05</v>
      </c>
      <c r="E58" s="32">
        <v>39.653919999999999</v>
      </c>
    </row>
    <row r="59" spans="1:5" ht="15">
      <c r="A59" s="83">
        <v>44194</v>
      </c>
      <c r="B59" s="32">
        <v>44.46</v>
      </c>
      <c r="C59" s="32">
        <v>41.88</v>
      </c>
      <c r="D59" s="32">
        <v>51.6</v>
      </c>
      <c r="E59" s="32">
        <v>39.76699</v>
      </c>
    </row>
    <row r="60" spans="1:5" ht="15">
      <c r="A60" s="82">
        <v>44193</v>
      </c>
      <c r="B60" s="32">
        <v>39.14</v>
      </c>
      <c r="C60" s="32">
        <v>41.69</v>
      </c>
      <c r="D60" s="32">
        <v>49.475000000000001</v>
      </c>
      <c r="E60" s="32">
        <v>40.458010000000002</v>
      </c>
    </row>
    <row r="61" spans="1:5" ht="15">
      <c r="A61" s="83">
        <v>44189</v>
      </c>
      <c r="B61" s="32">
        <v>38.83</v>
      </c>
      <c r="C61" s="32">
        <v>40.36</v>
      </c>
      <c r="D61" s="32">
        <v>49.524999999999999</v>
      </c>
      <c r="E61" s="32">
        <v>38.595399999999998</v>
      </c>
    </row>
    <row r="62" spans="1:5" ht="15">
      <c r="A62" s="82">
        <v>44188</v>
      </c>
      <c r="B62" s="32">
        <v>37.56</v>
      </c>
      <c r="C62" s="32">
        <v>39.42</v>
      </c>
      <c r="D62" s="32">
        <v>49.55</v>
      </c>
      <c r="E62" s="32">
        <v>38.765560000000001</v>
      </c>
    </row>
    <row r="63" spans="1:5" ht="15">
      <c r="A63" s="83">
        <v>44187</v>
      </c>
      <c r="B63" s="32">
        <v>36.92</v>
      </c>
      <c r="C63" s="32">
        <v>38.479999999999997</v>
      </c>
      <c r="D63" s="32">
        <v>48.4</v>
      </c>
      <c r="E63" s="32">
        <v>38.837490000000003</v>
      </c>
    </row>
    <row r="64" spans="1:5" ht="15">
      <c r="A64" s="82">
        <v>44186</v>
      </c>
      <c r="B64" s="32">
        <v>36.979999999999997</v>
      </c>
      <c r="C64" s="32">
        <v>38.409999999999997</v>
      </c>
      <c r="D64" s="32">
        <v>47.3</v>
      </c>
      <c r="E64" s="32">
        <v>37.601170000000003</v>
      </c>
    </row>
    <row r="65" spans="1:5" ht="15">
      <c r="A65" s="83">
        <v>44183</v>
      </c>
      <c r="B65" s="32">
        <v>37.619999999999997</v>
      </c>
      <c r="C65" s="32">
        <v>38.56</v>
      </c>
      <c r="D65" s="32">
        <v>47.424999999999997</v>
      </c>
      <c r="E65" s="32">
        <v>36.74633</v>
      </c>
    </row>
    <row r="66" spans="1:5" ht="15">
      <c r="A66" s="82">
        <v>44182</v>
      </c>
      <c r="B66" s="32">
        <v>38.799999999999997</v>
      </c>
      <c r="C66" s="32">
        <v>39.479999999999997</v>
      </c>
      <c r="D66" s="32">
        <v>47.35</v>
      </c>
      <c r="E66" s="32">
        <v>36.987220000000001</v>
      </c>
    </row>
    <row r="67" spans="1:5" ht="15">
      <c r="A67" s="83">
        <v>44181</v>
      </c>
      <c r="B67" s="32">
        <v>38.75</v>
      </c>
      <c r="C67" s="32">
        <v>40.11</v>
      </c>
      <c r="D67" s="32">
        <v>48.725000000000001</v>
      </c>
      <c r="E67" s="32">
        <v>37.865639999999999</v>
      </c>
    </row>
    <row r="68" spans="1:5" ht="15">
      <c r="A68" s="82">
        <v>44180</v>
      </c>
      <c r="B68" s="32">
        <v>36.97</v>
      </c>
      <c r="C68" s="32">
        <v>39.799999999999997</v>
      </c>
      <c r="D68" s="32">
        <v>47.8</v>
      </c>
      <c r="E68" s="32">
        <v>38.472409999999996</v>
      </c>
    </row>
    <row r="69" spans="1:5" ht="15">
      <c r="A69" s="83">
        <v>44179</v>
      </c>
      <c r="B69" s="32">
        <v>36.880000000000003</v>
      </c>
      <c r="C69" s="32">
        <v>38.57</v>
      </c>
      <c r="D69" s="32">
        <v>45.8</v>
      </c>
      <c r="E69" s="32">
        <v>38.45429</v>
      </c>
    </row>
    <row r="70" spans="1:5" ht="15">
      <c r="A70" s="82">
        <v>44176</v>
      </c>
      <c r="B70" s="32">
        <v>36.479999999999997</v>
      </c>
      <c r="C70" s="32">
        <v>37.97</v>
      </c>
      <c r="D70" s="32">
        <v>46.424999999999997</v>
      </c>
      <c r="E70" s="32">
        <v>37.238750000000003</v>
      </c>
    </row>
    <row r="71" spans="1:5" ht="15">
      <c r="A71" s="83">
        <v>44175</v>
      </c>
      <c r="B71" s="32">
        <v>35.5</v>
      </c>
      <c r="C71" s="32">
        <v>36.520000000000003</v>
      </c>
      <c r="D71" s="32">
        <v>44.4</v>
      </c>
      <c r="E71" s="32">
        <v>36.86083</v>
      </c>
    </row>
    <row r="72" spans="1:5" ht="15">
      <c r="A72" s="82">
        <v>44174</v>
      </c>
      <c r="B72" s="32">
        <v>35.54</v>
      </c>
      <c r="C72" s="32">
        <v>36.58</v>
      </c>
      <c r="D72" s="32">
        <v>43.975000000000001</v>
      </c>
      <c r="E72" s="32">
        <v>36.0246</v>
      </c>
    </row>
    <row r="73" spans="1:5" ht="15">
      <c r="A73" s="83">
        <v>44173</v>
      </c>
      <c r="B73" s="32">
        <v>36.96</v>
      </c>
      <c r="C73" s="32">
        <v>36.86</v>
      </c>
      <c r="D73" s="32">
        <v>44.25</v>
      </c>
      <c r="E73" s="32">
        <v>35.606059999999999</v>
      </c>
    </row>
    <row r="74" spans="1:5" ht="15">
      <c r="A74" s="82">
        <v>44172</v>
      </c>
      <c r="B74" s="32">
        <v>34.4</v>
      </c>
      <c r="C74" s="32">
        <v>37</v>
      </c>
      <c r="D74" s="32">
        <v>44.75</v>
      </c>
      <c r="E74" s="32">
        <v>35.579180000000001</v>
      </c>
    </row>
    <row r="75" spans="1:5" ht="15">
      <c r="A75" s="83">
        <v>44169</v>
      </c>
      <c r="B75" s="32">
        <v>34.6</v>
      </c>
      <c r="C75" s="32">
        <v>36.03</v>
      </c>
      <c r="D75" s="32">
        <v>43.75</v>
      </c>
      <c r="E75" s="32">
        <v>35.446820000000002</v>
      </c>
    </row>
    <row r="76" spans="1:5" ht="15">
      <c r="A76" s="82">
        <v>44168</v>
      </c>
      <c r="B76" s="32">
        <v>36.94</v>
      </c>
      <c r="C76" s="32">
        <v>36.549999999999997</v>
      </c>
      <c r="D76" s="32">
        <v>44.900000000000006</v>
      </c>
      <c r="E76" s="32">
        <v>34.82676</v>
      </c>
    </row>
    <row r="77" spans="1:5" ht="15">
      <c r="A77" s="83">
        <v>44167</v>
      </c>
      <c r="B77" s="32">
        <v>34.729999999999997</v>
      </c>
      <c r="C77" s="32">
        <v>36.94</v>
      </c>
      <c r="D77" s="32">
        <v>44.875</v>
      </c>
      <c r="E77" s="32">
        <v>35.285440000000001</v>
      </c>
    </row>
    <row r="78" spans="1:5" ht="15">
      <c r="A78" s="82">
        <v>44166</v>
      </c>
      <c r="B78" s="32">
        <v>33.89</v>
      </c>
      <c r="C78" s="32">
        <v>36.21</v>
      </c>
      <c r="D78" s="32">
        <v>44.674999999999997</v>
      </c>
      <c r="E78" s="32">
        <v>35.059669999999997</v>
      </c>
    </row>
    <row r="79" spans="1:5" ht="15">
      <c r="A79" s="83">
        <v>44165</v>
      </c>
      <c r="B79" s="32">
        <v>32.380000000000003</v>
      </c>
      <c r="C79" s="32">
        <v>35.74</v>
      </c>
      <c r="D79" s="32">
        <v>43.75</v>
      </c>
      <c r="E79" s="32">
        <v>34.71611</v>
      </c>
    </row>
    <row r="80" spans="1:5" ht="15">
      <c r="A80" s="82">
        <v>44162</v>
      </c>
      <c r="B80" s="32">
        <v>34.979999999999997</v>
      </c>
      <c r="C80" s="32">
        <v>35.15</v>
      </c>
      <c r="D80" s="32">
        <v>43.05</v>
      </c>
      <c r="E80" s="32">
        <v>33.965710000000001</v>
      </c>
    </row>
    <row r="81" spans="1:5" ht="15">
      <c r="A81" s="83">
        <v>44161</v>
      </c>
      <c r="B81" s="32">
        <v>33.28</v>
      </c>
      <c r="C81" s="32">
        <v>35.35</v>
      </c>
      <c r="D81" s="32">
        <v>42.825000000000003</v>
      </c>
      <c r="E81" s="32">
        <v>33.140340000000002</v>
      </c>
    </row>
    <row r="82" spans="1:5" ht="15">
      <c r="A82" s="82">
        <v>44160</v>
      </c>
      <c r="B82" s="32">
        <v>33.67</v>
      </c>
      <c r="C82" s="32">
        <v>33.81</v>
      </c>
      <c r="D82" s="32">
        <v>42.575000000000003</v>
      </c>
      <c r="E82" s="32">
        <v>33.09337</v>
      </c>
    </row>
    <row r="83" spans="1:5" ht="15">
      <c r="A83" s="83">
        <v>44159</v>
      </c>
      <c r="B83" s="32">
        <v>32.99</v>
      </c>
      <c r="C83" s="32">
        <v>33.799999999999997</v>
      </c>
      <c r="D83" s="32">
        <v>42.674999999999997</v>
      </c>
      <c r="E83" s="32">
        <v>32.137099999999997</v>
      </c>
    </row>
    <row r="84" spans="1:5" ht="15">
      <c r="A84" s="82">
        <v>44158</v>
      </c>
      <c r="B84" s="32">
        <v>33.92</v>
      </c>
      <c r="C84" s="32">
        <v>33.340000000000003</v>
      </c>
      <c r="D84" s="32">
        <v>40.625</v>
      </c>
      <c r="E84" s="32">
        <v>31.377050000000001</v>
      </c>
    </row>
    <row r="85" spans="1:5" ht="15">
      <c r="A85" s="83">
        <v>44155</v>
      </c>
      <c r="B85" s="32">
        <v>33.67</v>
      </c>
      <c r="C85" s="32">
        <v>34.46</v>
      </c>
      <c r="D85" s="32">
        <v>41.849999999999994</v>
      </c>
      <c r="E85" s="32">
        <v>30.8429</v>
      </c>
    </row>
    <row r="86" spans="1:5" ht="15">
      <c r="A86" s="82">
        <v>44154</v>
      </c>
      <c r="B86" s="32">
        <v>32.380000000000003</v>
      </c>
      <c r="C86" s="32">
        <v>34.4</v>
      </c>
      <c r="D86" s="32">
        <v>42.625</v>
      </c>
      <c r="E86" s="32">
        <v>31.430029999999999</v>
      </c>
    </row>
    <row r="87" spans="1:5" ht="15">
      <c r="A87" s="83">
        <v>44153</v>
      </c>
      <c r="B87" s="32">
        <v>34.229999999999997</v>
      </c>
      <c r="C87" s="32">
        <v>35.090000000000003</v>
      </c>
      <c r="D87" s="32">
        <v>42.95</v>
      </c>
      <c r="E87" s="32">
        <v>32.150559999999999</v>
      </c>
    </row>
    <row r="88" spans="1:5" ht="15">
      <c r="A88" s="82">
        <v>44152</v>
      </c>
      <c r="B88" s="32">
        <v>33.450000000000003</v>
      </c>
      <c r="C88" s="32">
        <v>34.340000000000003</v>
      </c>
      <c r="D88" s="32">
        <v>44.375</v>
      </c>
      <c r="E88" s="32">
        <v>32.111269999999998</v>
      </c>
    </row>
    <row r="89" spans="1:5" ht="15">
      <c r="A89" s="83">
        <v>44151</v>
      </c>
      <c r="B89" s="32">
        <v>34.14</v>
      </c>
      <c r="C89" s="32">
        <v>34.409999999999997</v>
      </c>
      <c r="D89" s="32">
        <v>43.375</v>
      </c>
      <c r="E89" s="32">
        <v>32.450870000000002</v>
      </c>
    </row>
    <row r="90" spans="1:5" ht="15">
      <c r="A90" s="82">
        <v>44148</v>
      </c>
      <c r="B90" s="32">
        <v>33.04</v>
      </c>
      <c r="C90" s="32">
        <v>34.33</v>
      </c>
      <c r="D90" s="32">
        <v>42.15</v>
      </c>
      <c r="E90" s="32">
        <v>31.917999999999999</v>
      </c>
    </row>
    <row r="91" spans="1:5" ht="15">
      <c r="A91" s="83">
        <v>44147</v>
      </c>
      <c r="B91" s="32">
        <v>33.49</v>
      </c>
      <c r="C91" s="32">
        <v>34.51</v>
      </c>
      <c r="D91" s="32">
        <v>42.8</v>
      </c>
      <c r="E91" s="32">
        <v>31.77075</v>
      </c>
    </row>
    <row r="92" spans="1:5" ht="15">
      <c r="A92" s="82">
        <v>44146</v>
      </c>
      <c r="B92" s="32">
        <v>33.159999999999997</v>
      </c>
      <c r="C92" s="32">
        <v>34.67</v>
      </c>
      <c r="D92" s="32">
        <v>43</v>
      </c>
      <c r="E92" s="32">
        <v>32.336959999999998</v>
      </c>
    </row>
    <row r="93" spans="1:5" ht="15">
      <c r="A93" s="83">
        <v>44145</v>
      </c>
      <c r="B93" s="32">
        <v>33.42</v>
      </c>
      <c r="C93" s="32">
        <v>34.28</v>
      </c>
      <c r="D93" s="32">
        <v>43.5</v>
      </c>
      <c r="E93" s="32">
        <v>31.578340000000001</v>
      </c>
    </row>
    <row r="94" spans="1:5" ht="15">
      <c r="A94" s="82">
        <v>44144</v>
      </c>
      <c r="B94" s="32">
        <v>34.700000000000003</v>
      </c>
      <c r="C94" s="32">
        <v>34.01</v>
      </c>
      <c r="D94" s="32">
        <v>42.424999999999997</v>
      </c>
      <c r="E94" s="32">
        <v>32.303710000000002</v>
      </c>
    </row>
    <row r="95" spans="1:5" ht="15">
      <c r="A95" s="83">
        <v>44141</v>
      </c>
      <c r="B95" s="30">
        <v>34.57</v>
      </c>
      <c r="C95" s="30">
        <v>33.31</v>
      </c>
      <c r="D95" s="30">
        <v>43.575000000000003</v>
      </c>
      <c r="E95" s="30">
        <v>31.956040000000002</v>
      </c>
    </row>
    <row r="96" spans="1:5" ht="15">
      <c r="A96" s="82">
        <v>44140</v>
      </c>
      <c r="B96" s="30">
        <v>30.91</v>
      </c>
      <c r="C96" s="30">
        <v>33.130000000000003</v>
      </c>
      <c r="D96" s="30">
        <v>42.725000000000001</v>
      </c>
      <c r="E96" s="30">
        <v>32.075330000000001</v>
      </c>
    </row>
    <row r="97" spans="1:5" ht="15">
      <c r="A97" s="83">
        <v>44139</v>
      </c>
      <c r="B97" s="30">
        <v>30.91</v>
      </c>
      <c r="C97" s="30">
        <v>32.57</v>
      </c>
      <c r="D97" s="30">
        <v>41.45</v>
      </c>
      <c r="E97" s="30">
        <v>30.889669999999999</v>
      </c>
    </row>
    <row r="98" spans="1:5" ht="15">
      <c r="A98" s="82"/>
    </row>
    <row r="99" spans="1:5" ht="15">
      <c r="A99" s="83"/>
    </row>
    <row r="100" spans="1:5" ht="15">
      <c r="A100" s="82"/>
    </row>
    <row r="101" spans="1:5" ht="15">
      <c r="A101" s="83"/>
    </row>
    <row r="102" spans="1:5" ht="15">
      <c r="A102" s="82"/>
    </row>
    <row r="103" spans="1:5" ht="15">
      <c r="A103" s="83"/>
    </row>
    <row r="104" spans="1:5" ht="15">
      <c r="A104" s="82"/>
    </row>
    <row r="105" spans="1:5" ht="15">
      <c r="A105" s="83"/>
    </row>
    <row r="106" spans="1:5" ht="15">
      <c r="A106" s="82"/>
    </row>
    <row r="107" spans="1:5" ht="15">
      <c r="A107" s="83"/>
    </row>
    <row r="108" spans="1:5" ht="15">
      <c r="A108" s="82"/>
    </row>
    <row r="109" spans="1:5" ht="15">
      <c r="A109" s="83"/>
    </row>
    <row r="110" spans="1:5" ht="15">
      <c r="A110" s="82"/>
    </row>
    <row r="111" spans="1:5" ht="15">
      <c r="A111" s="83"/>
    </row>
    <row r="112" spans="1:5" ht="15">
      <c r="A112" s="82"/>
    </row>
    <row r="113" spans="1:1" ht="15">
      <c r="A113" s="83"/>
    </row>
    <row r="114" spans="1:1" ht="15">
      <c r="A114" s="82"/>
    </row>
    <row r="115" spans="1:1" ht="15">
      <c r="A115" s="83"/>
    </row>
    <row r="116" spans="1:1" ht="15">
      <c r="A116" s="82"/>
    </row>
    <row r="117" spans="1:1" ht="15">
      <c r="A117" s="83"/>
    </row>
    <row r="118" spans="1:1" ht="15">
      <c r="A118" s="82"/>
    </row>
    <row r="119" spans="1:1" ht="15">
      <c r="A119" s="83"/>
    </row>
    <row r="120" spans="1:1" ht="15">
      <c r="A120" s="82"/>
    </row>
    <row r="121" spans="1:1" ht="15">
      <c r="A121" s="83"/>
    </row>
    <row r="122" spans="1:1" ht="15">
      <c r="A122" s="82"/>
    </row>
    <row r="123" spans="1:1" ht="15">
      <c r="A123" s="83"/>
    </row>
    <row r="124" spans="1:1" ht="15">
      <c r="A124" s="82"/>
    </row>
    <row r="125" spans="1:1" ht="15">
      <c r="A125" s="83"/>
    </row>
    <row r="126" spans="1:1" ht="15">
      <c r="A126" s="82"/>
    </row>
    <row r="127" spans="1:1" ht="15">
      <c r="A127" s="83"/>
    </row>
    <row r="128" spans="1:1" ht="15">
      <c r="A128" s="82"/>
    </row>
    <row r="129" spans="1:1" ht="15">
      <c r="A129" s="83"/>
    </row>
    <row r="130" spans="1:1" ht="15">
      <c r="A130" s="82"/>
    </row>
    <row r="131" spans="1:1" ht="15">
      <c r="A131" s="83"/>
    </row>
    <row r="132" spans="1:1" ht="15">
      <c r="A132" s="82"/>
    </row>
    <row r="133" spans="1:1" ht="15">
      <c r="A133" s="83"/>
    </row>
    <row r="134" spans="1:1" ht="15">
      <c r="A134" s="82"/>
    </row>
    <row r="135" spans="1:1" ht="15">
      <c r="A135" s="83"/>
    </row>
    <row r="136" spans="1:1" ht="15">
      <c r="A136" s="82"/>
    </row>
    <row r="137" spans="1:1" ht="15">
      <c r="A137" s="83"/>
    </row>
    <row r="138" spans="1:1" ht="15">
      <c r="A138" s="82"/>
    </row>
    <row r="139" spans="1:1" ht="15">
      <c r="A139" s="83"/>
    </row>
    <row r="140" spans="1:1" ht="15">
      <c r="A140" s="82"/>
    </row>
    <row r="141" spans="1:1" ht="15">
      <c r="A141" s="83"/>
    </row>
    <row r="142" spans="1:1" ht="15">
      <c r="A142" s="82"/>
    </row>
    <row r="143" spans="1:1" ht="15">
      <c r="A143" s="83"/>
    </row>
    <row r="144" spans="1:1" ht="15">
      <c r="A144" s="82"/>
    </row>
    <row r="145" spans="1:1" ht="15">
      <c r="A145" s="83"/>
    </row>
    <row r="146" spans="1:1" ht="15">
      <c r="A146" s="82"/>
    </row>
    <row r="147" spans="1:1" ht="15">
      <c r="A147" s="83"/>
    </row>
    <row r="148" spans="1:1" ht="15">
      <c r="A148" s="82"/>
    </row>
  </sheetData>
  <sortState xmlns:xlrd2="http://schemas.microsoft.com/office/spreadsheetml/2017/richdata2" ref="A4:E94">
    <sortCondition ref="A4:A94"/>
  </sortState>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9016-604F-4616-97DA-49AE996C5AF3}">
  <sheetPr>
    <tabColor theme="7"/>
  </sheetPr>
  <dimension ref="A1:W148"/>
  <sheetViews>
    <sheetView zoomScale="85" zoomScaleNormal="85" workbookViewId="0">
      <selection activeCell="A3" sqref="A3"/>
    </sheetView>
  </sheetViews>
  <sheetFormatPr defaultRowHeight="12.75"/>
  <cols>
    <col min="1" max="1" width="11.5703125" style="31" bestFit="1" customWidth="1"/>
    <col min="2" max="2" width="8.7109375" style="30" customWidth="1"/>
    <col min="3" max="16384" width="9.140625" style="30"/>
  </cols>
  <sheetData>
    <row r="1" spans="1:23" ht="18">
      <c r="A1" s="98" t="s">
        <v>237</v>
      </c>
      <c r="B1" s="99"/>
      <c r="C1" s="99"/>
      <c r="D1" s="99"/>
      <c r="E1" s="99"/>
      <c r="F1" s="99"/>
      <c r="G1" s="99"/>
      <c r="H1" s="99"/>
      <c r="I1" s="99"/>
      <c r="J1" s="99"/>
      <c r="K1" s="99"/>
      <c r="L1" s="99"/>
      <c r="M1" s="99"/>
      <c r="N1" s="99"/>
      <c r="O1" s="99"/>
      <c r="P1" s="99"/>
      <c r="Q1" s="99"/>
      <c r="R1" s="99"/>
      <c r="S1" s="99"/>
      <c r="T1" s="99"/>
      <c r="U1" s="99"/>
      <c r="V1" s="99"/>
      <c r="W1" s="99"/>
    </row>
    <row r="3" spans="1:23" ht="45">
      <c r="A3" s="122" t="s">
        <v>61</v>
      </c>
      <c r="B3" s="123" t="s">
        <v>236</v>
      </c>
      <c r="C3" s="123" t="s">
        <v>233</v>
      </c>
      <c r="D3" s="123" t="s">
        <v>234</v>
      </c>
      <c r="E3" s="123" t="s">
        <v>235</v>
      </c>
    </row>
    <row r="4" spans="1:23" ht="15">
      <c r="A4" s="82">
        <v>44127</v>
      </c>
      <c r="B4" s="44">
        <v>37.2605972587819</v>
      </c>
      <c r="C4" s="30">
        <v>27.04</v>
      </c>
      <c r="D4" s="30">
        <v>29.22</v>
      </c>
      <c r="E4" s="30">
        <v>46.75</v>
      </c>
    </row>
    <row r="5" spans="1:23" ht="15">
      <c r="A5" s="83">
        <v>44126</v>
      </c>
      <c r="B5" s="44">
        <v>41.986802856368101</v>
      </c>
      <c r="C5" s="30">
        <v>42.16</v>
      </c>
      <c r="D5" s="30">
        <v>31.14</v>
      </c>
      <c r="E5" s="30">
        <v>46.75</v>
      </c>
    </row>
    <row r="6" spans="1:23" ht="15">
      <c r="A6" s="82">
        <v>44125</v>
      </c>
      <c r="B6" s="44">
        <v>37.896162528216699</v>
      </c>
      <c r="C6" s="30">
        <v>39.03</v>
      </c>
      <c r="D6" s="30">
        <v>31.59</v>
      </c>
      <c r="E6" s="30">
        <v>45.1</v>
      </c>
    </row>
    <row r="7" spans="1:23" ht="15">
      <c r="A7" s="83">
        <v>44124</v>
      </c>
      <c r="B7" s="44">
        <v>35.328467153284699</v>
      </c>
      <c r="C7" s="30">
        <v>35.049999999999898</v>
      </c>
      <c r="D7" s="30">
        <v>32.22</v>
      </c>
      <c r="E7" s="30">
        <v>44.5</v>
      </c>
    </row>
    <row r="8" spans="1:23" ht="15">
      <c r="A8" s="82">
        <v>44123</v>
      </c>
      <c r="B8" s="44">
        <v>36.393323657474603</v>
      </c>
      <c r="C8" s="30">
        <v>35.85</v>
      </c>
      <c r="D8" s="30">
        <v>32.35</v>
      </c>
      <c r="E8" s="30">
        <v>41.4</v>
      </c>
    </row>
    <row r="9" spans="1:23" ht="15">
      <c r="A9" s="83">
        <v>44120</v>
      </c>
      <c r="B9" s="44">
        <v>39.459361393323697</v>
      </c>
      <c r="C9" s="30">
        <v>38.08</v>
      </c>
      <c r="D9" s="30">
        <v>30.38</v>
      </c>
      <c r="E9" s="30">
        <v>47.5</v>
      </c>
    </row>
    <row r="10" spans="1:23" ht="15">
      <c r="A10" s="82">
        <v>44119</v>
      </c>
      <c r="B10" s="44">
        <v>44.5943498732343</v>
      </c>
      <c r="C10" s="30">
        <v>44.35</v>
      </c>
      <c r="D10" s="30">
        <v>30.6</v>
      </c>
      <c r="E10" s="30">
        <v>57</v>
      </c>
    </row>
    <row r="11" spans="1:23" ht="15">
      <c r="A11" s="83">
        <v>44118</v>
      </c>
      <c r="B11" s="44">
        <v>42.877775771800003</v>
      </c>
      <c r="C11" s="30">
        <v>41.98</v>
      </c>
      <c r="D11" s="30">
        <v>32.950000000000003</v>
      </c>
      <c r="E11" s="30">
        <v>50.25</v>
      </c>
    </row>
    <row r="12" spans="1:23" ht="15">
      <c r="A12" s="82">
        <v>44117</v>
      </c>
      <c r="B12" s="44">
        <v>39.352270671250203</v>
      </c>
      <c r="C12" s="30">
        <v>41.43</v>
      </c>
      <c r="D12" s="30">
        <v>33.28</v>
      </c>
      <c r="E12" s="30">
        <v>45.75</v>
      </c>
    </row>
    <row r="13" spans="1:23" ht="15">
      <c r="A13" s="83">
        <v>44116</v>
      </c>
      <c r="B13" s="44">
        <v>45.285404624277497</v>
      </c>
      <c r="C13" s="30">
        <v>44.3</v>
      </c>
      <c r="D13" s="30">
        <v>32.409999999999897</v>
      </c>
      <c r="E13" s="30">
        <v>46</v>
      </c>
    </row>
    <row r="14" spans="1:23" ht="15">
      <c r="A14" s="82">
        <v>44113</v>
      </c>
      <c r="B14" s="44">
        <v>46.102834302325597</v>
      </c>
      <c r="C14" s="30">
        <v>38.82</v>
      </c>
      <c r="D14" s="30">
        <v>38.369999999999898</v>
      </c>
      <c r="E14" s="30">
        <v>43.6</v>
      </c>
    </row>
    <row r="15" spans="1:23" ht="15">
      <c r="A15" s="83">
        <v>44112</v>
      </c>
      <c r="B15" s="44">
        <v>41.821983816710599</v>
      </c>
      <c r="C15" s="30">
        <v>38.380000000000003</v>
      </c>
      <c r="D15" s="30">
        <v>38.159999999999897</v>
      </c>
      <c r="E15" s="30">
        <v>45.35</v>
      </c>
    </row>
    <row r="16" spans="1:23" ht="15">
      <c r="A16" s="82">
        <v>44111</v>
      </c>
      <c r="B16" s="44">
        <v>35.291438979963601</v>
      </c>
      <c r="C16" s="30">
        <v>33.49</v>
      </c>
      <c r="D16" s="30">
        <v>38.729999999999897</v>
      </c>
      <c r="E16" s="30">
        <v>44.75</v>
      </c>
    </row>
    <row r="17" spans="1:5" ht="15">
      <c r="A17" s="83">
        <v>44110</v>
      </c>
      <c r="B17" s="44">
        <v>36.383481899217799</v>
      </c>
      <c r="C17" s="30">
        <v>35.47</v>
      </c>
      <c r="D17" s="30">
        <v>37.65</v>
      </c>
      <c r="E17" s="30">
        <v>40.1</v>
      </c>
    </row>
    <row r="18" spans="1:5" ht="15">
      <c r="A18" s="82">
        <v>44109</v>
      </c>
      <c r="B18" s="44">
        <v>33.751249205051302</v>
      </c>
      <c r="C18" s="30">
        <v>32.47</v>
      </c>
      <c r="D18" s="30">
        <v>38.6</v>
      </c>
      <c r="E18" s="30">
        <v>44.25</v>
      </c>
    </row>
    <row r="19" spans="1:5" ht="15">
      <c r="A19" s="83">
        <v>44106</v>
      </c>
      <c r="B19" s="44">
        <v>35.633432943946403</v>
      </c>
      <c r="C19" s="30">
        <v>27.19</v>
      </c>
      <c r="D19" s="30">
        <v>32.4</v>
      </c>
      <c r="E19" s="30">
        <v>43.5</v>
      </c>
    </row>
    <row r="20" spans="1:5" ht="15">
      <c r="A20" s="82">
        <v>44105</v>
      </c>
      <c r="B20" s="44">
        <v>38.486063035161202</v>
      </c>
      <c r="C20" s="30">
        <v>37.35</v>
      </c>
      <c r="D20" s="30">
        <v>33.700000000000003</v>
      </c>
      <c r="E20" s="30">
        <v>43.5</v>
      </c>
    </row>
    <row r="21" spans="1:5" ht="15">
      <c r="A21" s="83">
        <v>44104</v>
      </c>
      <c r="B21" s="44">
        <v>43.592770865498103</v>
      </c>
      <c r="C21" s="30">
        <v>40.86</v>
      </c>
      <c r="D21" s="30">
        <v>32.409999999999897</v>
      </c>
      <c r="E21" s="30">
        <v>51</v>
      </c>
    </row>
    <row r="22" spans="1:5" ht="15">
      <c r="A22" s="82">
        <v>44103</v>
      </c>
      <c r="B22" s="44">
        <v>45.637093829864902</v>
      </c>
      <c r="C22" s="30">
        <v>46.34</v>
      </c>
      <c r="D22" s="30">
        <v>33.65</v>
      </c>
      <c r="E22" s="30">
        <v>44.3</v>
      </c>
    </row>
    <row r="23" spans="1:5" ht="15">
      <c r="A23" s="83">
        <v>44102</v>
      </c>
      <c r="B23" s="44">
        <v>50.090661831368998</v>
      </c>
      <c r="C23" s="30">
        <v>49.65</v>
      </c>
      <c r="D23" s="30">
        <v>33.51</v>
      </c>
      <c r="E23" s="30">
        <v>52.5</v>
      </c>
    </row>
    <row r="24" spans="1:5" ht="15">
      <c r="A24" s="82">
        <v>44099</v>
      </c>
      <c r="B24" s="44">
        <v>44.585695994146697</v>
      </c>
      <c r="C24" s="30">
        <v>31.1</v>
      </c>
      <c r="D24" s="30">
        <v>36.950000000000003</v>
      </c>
      <c r="E24" s="30">
        <v>40.5</v>
      </c>
    </row>
    <row r="25" spans="1:5" ht="15">
      <c r="A25" s="83">
        <v>44098</v>
      </c>
      <c r="B25" s="44">
        <v>36.387770047601599</v>
      </c>
      <c r="C25" s="30">
        <v>37.5</v>
      </c>
      <c r="D25" s="30">
        <v>35.26</v>
      </c>
      <c r="E25" s="30">
        <v>40.5</v>
      </c>
    </row>
    <row r="26" spans="1:5" ht="15">
      <c r="A26" s="82">
        <v>44097</v>
      </c>
      <c r="B26" s="44">
        <v>28.383080021973999</v>
      </c>
      <c r="C26" s="30">
        <v>39.14</v>
      </c>
      <c r="D26" s="30">
        <v>35.71</v>
      </c>
      <c r="E26" s="30">
        <v>42.9</v>
      </c>
    </row>
    <row r="27" spans="1:5" ht="15">
      <c r="A27" s="83">
        <v>44096</v>
      </c>
      <c r="B27" s="44">
        <v>39.532959455732303</v>
      </c>
      <c r="C27" s="30">
        <v>45.77</v>
      </c>
      <c r="D27" s="30">
        <v>34.5</v>
      </c>
      <c r="E27" s="30">
        <v>47.4</v>
      </c>
    </row>
    <row r="28" spans="1:5" ht="15">
      <c r="A28" s="82">
        <v>44095</v>
      </c>
      <c r="B28" s="44">
        <v>51.725403817914803</v>
      </c>
      <c r="C28" s="30">
        <v>53.24</v>
      </c>
      <c r="D28" s="30">
        <v>34.19</v>
      </c>
      <c r="E28" s="30">
        <v>44.25</v>
      </c>
    </row>
    <row r="29" spans="1:5" ht="15">
      <c r="A29" s="83">
        <v>44092</v>
      </c>
      <c r="B29" s="44">
        <v>50.0137400384721</v>
      </c>
      <c r="C29" s="30">
        <v>36.42</v>
      </c>
      <c r="D29" s="30">
        <v>36.65</v>
      </c>
      <c r="E29" s="30">
        <v>39</v>
      </c>
    </row>
    <row r="30" spans="1:5" ht="15">
      <c r="A30" s="82">
        <v>44091</v>
      </c>
      <c r="B30" s="44">
        <v>39.244318700374201</v>
      </c>
      <c r="C30" s="30">
        <v>43.17</v>
      </c>
      <c r="D30" s="30">
        <v>36.78</v>
      </c>
      <c r="E30" s="30">
        <v>43.75</v>
      </c>
    </row>
    <row r="31" spans="1:5" ht="15">
      <c r="A31" s="83">
        <v>44090</v>
      </c>
      <c r="B31" s="44">
        <v>41.875512621890103</v>
      </c>
      <c r="C31" s="30">
        <v>46.5</v>
      </c>
      <c r="D31" s="30">
        <v>39.659999999999897</v>
      </c>
      <c r="E31" s="30">
        <v>47.1</v>
      </c>
    </row>
    <row r="32" spans="1:5" ht="15">
      <c r="A32" s="82">
        <v>44089</v>
      </c>
      <c r="B32" s="44">
        <v>51.492812384813902</v>
      </c>
      <c r="C32" s="30">
        <v>54.93</v>
      </c>
      <c r="D32" s="30">
        <v>39.18</v>
      </c>
      <c r="E32" s="30">
        <v>49.5</v>
      </c>
    </row>
    <row r="33" spans="1:5" ht="15">
      <c r="A33" s="83">
        <v>44088</v>
      </c>
      <c r="B33" s="44">
        <v>56.708160442600303</v>
      </c>
      <c r="C33" s="30">
        <v>62.25</v>
      </c>
      <c r="D33" s="30">
        <v>39.659999999999897</v>
      </c>
      <c r="E33" s="30">
        <v>58</v>
      </c>
    </row>
    <row r="34" spans="1:5" ht="15">
      <c r="A34" s="82">
        <v>44085</v>
      </c>
      <c r="B34" s="44">
        <v>45.921673919081599</v>
      </c>
      <c r="C34" s="30">
        <v>36.700000000000003</v>
      </c>
      <c r="D34" s="30">
        <v>39.340000000000003</v>
      </c>
      <c r="E34" s="30">
        <v>41</v>
      </c>
    </row>
    <row r="35" spans="1:5" ht="15">
      <c r="A35" s="83">
        <v>44084</v>
      </c>
      <c r="B35" s="44">
        <v>41.118390698532799</v>
      </c>
      <c r="C35" s="30">
        <v>45.52</v>
      </c>
      <c r="D35" s="30">
        <v>39.47</v>
      </c>
      <c r="E35" s="30">
        <v>41</v>
      </c>
    </row>
    <row r="36" spans="1:5" ht="15">
      <c r="A36" s="82">
        <v>44083</v>
      </c>
      <c r="B36" s="44">
        <v>45.487561285636502</v>
      </c>
      <c r="C36" s="30">
        <v>46.72</v>
      </c>
      <c r="D36" s="30">
        <v>37.19</v>
      </c>
      <c r="E36" s="30">
        <v>42.05</v>
      </c>
    </row>
    <row r="37" spans="1:5" ht="15">
      <c r="A37" s="83">
        <v>44082</v>
      </c>
      <c r="B37" s="44">
        <v>40.249751153741698</v>
      </c>
      <c r="C37" s="30">
        <v>44.31</v>
      </c>
      <c r="D37" s="30">
        <v>37.659999999999897</v>
      </c>
      <c r="E37" s="30">
        <v>42.5</v>
      </c>
    </row>
    <row r="38" spans="1:5" ht="15">
      <c r="A38" s="82">
        <v>44081</v>
      </c>
      <c r="B38" s="44">
        <v>40.027837643678197</v>
      </c>
      <c r="C38" s="30">
        <v>42.16</v>
      </c>
      <c r="D38" s="30">
        <v>37.67</v>
      </c>
      <c r="E38" s="30">
        <v>42</v>
      </c>
    </row>
    <row r="39" spans="1:5" ht="15">
      <c r="A39" s="83">
        <v>44078</v>
      </c>
      <c r="B39" s="44">
        <v>38.6258041458184</v>
      </c>
      <c r="C39" s="30">
        <v>32.840000000000003</v>
      </c>
      <c r="D39" s="30">
        <v>33.28</v>
      </c>
      <c r="E39" s="30">
        <v>39</v>
      </c>
    </row>
    <row r="40" spans="1:5" ht="15">
      <c r="A40" s="82">
        <v>44077</v>
      </c>
      <c r="B40" s="44">
        <v>38.556903317873697</v>
      </c>
      <c r="C40" s="30">
        <v>40.6</v>
      </c>
      <c r="D40" s="30">
        <v>33.68</v>
      </c>
      <c r="E40" s="30">
        <v>40.25</v>
      </c>
    </row>
    <row r="41" spans="1:5" ht="15">
      <c r="A41" s="83">
        <v>44076</v>
      </c>
      <c r="B41" s="44">
        <v>37.073952122452603</v>
      </c>
      <c r="C41" s="30">
        <v>42</v>
      </c>
      <c r="D41" s="30">
        <v>34.450000000000003</v>
      </c>
      <c r="E41" s="30">
        <v>40</v>
      </c>
    </row>
    <row r="42" spans="1:5" ht="15">
      <c r="A42" s="82">
        <v>44075</v>
      </c>
      <c r="B42" s="44">
        <v>45.834816660733402</v>
      </c>
      <c r="C42" s="30">
        <v>46.34</v>
      </c>
      <c r="D42" s="30">
        <v>33.42</v>
      </c>
      <c r="E42" s="30">
        <v>44</v>
      </c>
    </row>
    <row r="43" spans="1:5" ht="15">
      <c r="A43" s="83">
        <v>44071</v>
      </c>
      <c r="B43" s="44">
        <v>42.119807452308798</v>
      </c>
      <c r="C43" s="30">
        <v>33.450000000000003</v>
      </c>
      <c r="D43" s="30">
        <v>39.07</v>
      </c>
      <c r="E43" s="30">
        <v>37</v>
      </c>
    </row>
    <row r="44" spans="1:5" ht="15">
      <c r="A44" s="82">
        <v>44070</v>
      </c>
      <c r="B44" s="44">
        <v>36.6660704703989</v>
      </c>
      <c r="C44" s="30">
        <v>39.369999999999898</v>
      </c>
      <c r="D44" s="30">
        <v>37.58</v>
      </c>
      <c r="E44" s="30">
        <v>41</v>
      </c>
    </row>
    <row r="45" spans="1:5" ht="15">
      <c r="A45" s="83">
        <v>44069</v>
      </c>
      <c r="B45" s="44">
        <v>43.9304285458132</v>
      </c>
      <c r="C45" s="30">
        <v>44.32</v>
      </c>
      <c r="D45" s="30">
        <v>36.35</v>
      </c>
      <c r="E45" s="30">
        <v>53.5</v>
      </c>
    </row>
    <row r="46" spans="1:5" ht="15">
      <c r="A46" s="82">
        <v>44068</v>
      </c>
      <c r="B46" s="44">
        <v>25.6664265129683</v>
      </c>
      <c r="C46" s="30">
        <v>33.299999999999898</v>
      </c>
      <c r="D46" s="30">
        <v>32.85</v>
      </c>
      <c r="E46" s="30">
        <v>40.5</v>
      </c>
    </row>
    <row r="47" spans="1:5" ht="15">
      <c r="A47" s="83">
        <v>44067</v>
      </c>
      <c r="B47" s="44">
        <v>34.082701336222499</v>
      </c>
      <c r="C47" s="30">
        <v>34.31</v>
      </c>
      <c r="D47" s="30">
        <v>31.6</v>
      </c>
      <c r="E47" s="30">
        <v>36</v>
      </c>
    </row>
    <row r="48" spans="1:5" ht="15">
      <c r="A48" s="82">
        <v>44064</v>
      </c>
      <c r="B48" s="44">
        <v>36.186875506346198</v>
      </c>
      <c r="C48" s="30">
        <v>23.86</v>
      </c>
      <c r="D48" s="30">
        <v>28.36</v>
      </c>
      <c r="E48" s="30">
        <v>29</v>
      </c>
    </row>
    <row r="49" spans="1:5" ht="15">
      <c r="A49" s="83">
        <v>44063</v>
      </c>
      <c r="B49" s="44">
        <v>30.166591625393998</v>
      </c>
      <c r="C49" s="30">
        <v>30.34</v>
      </c>
      <c r="D49" s="30">
        <v>28.67</v>
      </c>
      <c r="E49" s="30">
        <v>32.5</v>
      </c>
    </row>
    <row r="50" spans="1:5" ht="15">
      <c r="A50" s="82">
        <v>44062</v>
      </c>
      <c r="B50" s="44">
        <v>34.280559314388803</v>
      </c>
      <c r="C50" s="30">
        <v>31.22</v>
      </c>
      <c r="D50" s="30">
        <v>29.55</v>
      </c>
      <c r="E50" s="30">
        <v>34.25</v>
      </c>
    </row>
    <row r="51" spans="1:5" ht="15">
      <c r="A51" s="83">
        <v>44061</v>
      </c>
      <c r="B51" s="44">
        <v>34.799855751893297</v>
      </c>
      <c r="C51" s="30">
        <v>34.81</v>
      </c>
      <c r="D51" s="30">
        <v>29.58</v>
      </c>
      <c r="E51" s="30">
        <v>36.9</v>
      </c>
    </row>
    <row r="52" spans="1:5" ht="15">
      <c r="A52" s="82">
        <v>44060</v>
      </c>
      <c r="B52" s="44">
        <v>37.827308145329397</v>
      </c>
      <c r="C52" s="30">
        <v>36.46</v>
      </c>
      <c r="D52" s="30">
        <v>29.44</v>
      </c>
      <c r="E52" s="30">
        <v>38.700000000000003</v>
      </c>
    </row>
    <row r="53" spans="1:5" ht="15">
      <c r="A53" s="83">
        <v>44057</v>
      </c>
      <c r="B53" s="44">
        <v>36.2979683972912</v>
      </c>
      <c r="C53" s="30">
        <v>28.48</v>
      </c>
      <c r="D53" s="30">
        <v>27.62</v>
      </c>
      <c r="E53" s="30">
        <v>36.1</v>
      </c>
    </row>
    <row r="54" spans="1:5" ht="15">
      <c r="A54" s="82">
        <v>44056</v>
      </c>
      <c r="B54" s="44">
        <v>36.6151342554923</v>
      </c>
      <c r="C54" s="30">
        <v>34.78</v>
      </c>
      <c r="D54" s="30">
        <v>28.91</v>
      </c>
      <c r="E54" s="30">
        <v>36.1</v>
      </c>
    </row>
    <row r="55" spans="1:5" ht="15">
      <c r="A55" s="83">
        <v>44055</v>
      </c>
      <c r="B55" s="44">
        <v>36.6151342554923</v>
      </c>
      <c r="C55" s="30">
        <v>35.44</v>
      </c>
      <c r="D55" s="30">
        <v>26.44</v>
      </c>
      <c r="E55" s="30">
        <v>36.75</v>
      </c>
    </row>
    <row r="56" spans="1:5" ht="15">
      <c r="A56" s="82">
        <v>44054</v>
      </c>
      <c r="B56" s="44">
        <v>38.689940615440001</v>
      </c>
      <c r="C56" s="30">
        <v>36.64</v>
      </c>
      <c r="D56" s="30">
        <v>29.45</v>
      </c>
      <c r="E56" s="30">
        <v>40</v>
      </c>
    </row>
    <row r="57" spans="1:5" ht="15">
      <c r="A57" s="83">
        <v>44053</v>
      </c>
      <c r="B57" s="44">
        <v>36.1927884183077</v>
      </c>
      <c r="C57" s="30">
        <v>36.380000000000003</v>
      </c>
      <c r="D57" s="30">
        <v>29.19</v>
      </c>
      <c r="E57" s="30">
        <v>37.5</v>
      </c>
    </row>
    <row r="58" spans="1:5" ht="15">
      <c r="A58" s="82">
        <v>44050</v>
      </c>
      <c r="B58" s="44">
        <v>34.4469525959368</v>
      </c>
      <c r="C58" s="30">
        <v>30</v>
      </c>
      <c r="D58" s="30">
        <v>31.49</v>
      </c>
      <c r="E58" s="30">
        <v>33.5</v>
      </c>
    </row>
    <row r="59" spans="1:5" ht="15">
      <c r="A59" s="83">
        <v>44049</v>
      </c>
      <c r="B59" s="44">
        <v>32.175090252707598</v>
      </c>
      <c r="C59" s="30">
        <v>34.31</v>
      </c>
      <c r="D59" s="30">
        <v>31.82</v>
      </c>
      <c r="E59" s="30">
        <v>34.25</v>
      </c>
    </row>
    <row r="60" spans="1:5" ht="15">
      <c r="A60" s="82">
        <v>44048</v>
      </c>
      <c r="B60" s="44">
        <v>30.008147008237501</v>
      </c>
      <c r="C60" s="30">
        <v>33.92</v>
      </c>
      <c r="D60" s="30">
        <v>31.66</v>
      </c>
      <c r="E60" s="30">
        <v>34.65</v>
      </c>
    </row>
    <row r="61" spans="1:5" ht="15">
      <c r="A61" s="83">
        <v>44047</v>
      </c>
      <c r="B61" s="44">
        <v>25.1892573900505</v>
      </c>
      <c r="C61" s="30">
        <v>29.97</v>
      </c>
      <c r="D61" s="30">
        <v>31.55</v>
      </c>
      <c r="E61" s="30">
        <v>30</v>
      </c>
    </row>
    <row r="62" spans="1:5" ht="15">
      <c r="A62" s="82">
        <v>44046</v>
      </c>
      <c r="B62" s="44">
        <v>30.293482175009</v>
      </c>
      <c r="C62" s="30">
        <v>31.49</v>
      </c>
      <c r="D62" s="30">
        <v>32.840000000000003</v>
      </c>
      <c r="E62" s="30">
        <v>30.5</v>
      </c>
    </row>
    <row r="63" spans="1:5" ht="15">
      <c r="A63" s="83">
        <v>44043</v>
      </c>
      <c r="B63" s="44">
        <v>26.0482274608602</v>
      </c>
      <c r="C63" s="30">
        <v>28.8</v>
      </c>
      <c r="D63" s="30">
        <v>30.24</v>
      </c>
      <c r="E63" s="30">
        <v>30</v>
      </c>
    </row>
    <row r="64" spans="1:5" ht="15">
      <c r="A64" s="82">
        <v>44042</v>
      </c>
      <c r="B64" s="44">
        <v>30.882618918430101</v>
      </c>
      <c r="C64" s="30">
        <v>37.96</v>
      </c>
      <c r="D64" s="30">
        <v>30.05</v>
      </c>
      <c r="E64" s="30">
        <v>31.45</v>
      </c>
    </row>
    <row r="65" spans="1:5" ht="15">
      <c r="A65" s="83">
        <v>44041</v>
      </c>
      <c r="B65" s="44">
        <v>28.579205225911799</v>
      </c>
      <c r="C65" s="30">
        <v>36.07</v>
      </c>
      <c r="D65" s="30">
        <v>27</v>
      </c>
      <c r="E65" s="30">
        <v>32.4</v>
      </c>
    </row>
    <row r="66" spans="1:5" ht="15">
      <c r="A66" s="82">
        <v>44040</v>
      </c>
      <c r="B66" s="44">
        <v>24.875396465790701</v>
      </c>
      <c r="C66" s="30">
        <v>33.53</v>
      </c>
      <c r="D66" s="30">
        <v>25.83</v>
      </c>
      <c r="E66" s="30">
        <v>30.9</v>
      </c>
    </row>
    <row r="67" spans="1:5" ht="15">
      <c r="A67" s="83">
        <v>44039</v>
      </c>
      <c r="B67" s="44">
        <v>19.629325299004801</v>
      </c>
      <c r="C67" s="30">
        <v>30.11</v>
      </c>
      <c r="D67" s="30">
        <v>25.09</v>
      </c>
      <c r="E67" s="30">
        <v>26.66</v>
      </c>
    </row>
    <row r="68" spans="1:5" ht="15">
      <c r="A68" s="82">
        <v>44036</v>
      </c>
      <c r="B68" s="44">
        <v>26.842584167424899</v>
      </c>
      <c r="C68" s="30">
        <v>25.94</v>
      </c>
      <c r="D68" s="30">
        <v>26.16</v>
      </c>
      <c r="E68" s="30">
        <v>28.75</v>
      </c>
    </row>
    <row r="69" spans="1:5" ht="15">
      <c r="A69" s="83">
        <v>44035</v>
      </c>
      <c r="B69" s="44">
        <v>27.285129604365601</v>
      </c>
      <c r="C69" s="30">
        <v>32.369999999999898</v>
      </c>
      <c r="D69" s="30">
        <v>26.99</v>
      </c>
      <c r="E69" s="30">
        <v>31</v>
      </c>
    </row>
    <row r="70" spans="1:5" ht="15">
      <c r="A70" s="82">
        <v>44034</v>
      </c>
      <c r="B70" s="44">
        <v>28.9056809905317</v>
      </c>
      <c r="C70" s="30">
        <v>34.99</v>
      </c>
      <c r="D70" s="30">
        <v>26.13</v>
      </c>
      <c r="E70" s="30">
        <v>30.65</v>
      </c>
    </row>
    <row r="71" spans="1:5" ht="15">
      <c r="A71" s="83">
        <v>44033</v>
      </c>
      <c r="B71" s="44">
        <v>27.900054122316401</v>
      </c>
      <c r="C71" s="30">
        <v>34.119999999999898</v>
      </c>
      <c r="D71" s="30">
        <v>24.9</v>
      </c>
      <c r="E71" s="30">
        <v>30.45</v>
      </c>
    </row>
    <row r="72" spans="1:5" ht="15">
      <c r="A72" s="82">
        <v>44032</v>
      </c>
      <c r="B72" s="44">
        <v>31.0719131614654</v>
      </c>
      <c r="C72" s="30">
        <v>32.42</v>
      </c>
      <c r="D72" s="30">
        <v>26.22</v>
      </c>
      <c r="E72" s="30">
        <v>31.75</v>
      </c>
    </row>
    <row r="73" spans="1:5" ht="15">
      <c r="A73" s="83">
        <v>44029</v>
      </c>
      <c r="B73" s="44">
        <v>30.731351449936199</v>
      </c>
      <c r="C73" s="30">
        <v>27.14</v>
      </c>
      <c r="D73" s="30">
        <v>29.69</v>
      </c>
      <c r="E73" s="30">
        <v>29.25</v>
      </c>
    </row>
    <row r="74" spans="1:5" ht="15">
      <c r="A74" s="82">
        <v>44028</v>
      </c>
      <c r="B74" s="44">
        <v>33.726201269265601</v>
      </c>
      <c r="C74" s="30">
        <v>34.44</v>
      </c>
      <c r="D74" s="30">
        <v>28.55</v>
      </c>
      <c r="E74" s="30">
        <v>31.5</v>
      </c>
    </row>
    <row r="75" spans="1:5" ht="15">
      <c r="A75" s="83">
        <v>44027</v>
      </c>
      <c r="B75" s="44">
        <v>35.795197100135901</v>
      </c>
      <c r="C75" s="30">
        <v>36.07</v>
      </c>
      <c r="D75" s="30">
        <v>29.91</v>
      </c>
      <c r="E75" s="30">
        <v>32</v>
      </c>
    </row>
    <row r="76" spans="1:5" ht="15">
      <c r="A76" s="82">
        <v>44026</v>
      </c>
      <c r="B76" s="44">
        <v>37.223888737387497</v>
      </c>
      <c r="C76" s="30">
        <v>34.76</v>
      </c>
      <c r="D76" s="30">
        <v>29.99</v>
      </c>
      <c r="E76" s="30">
        <v>32.299999999999898</v>
      </c>
    </row>
    <row r="77" spans="1:5" ht="15">
      <c r="A77" s="83">
        <v>44025</v>
      </c>
      <c r="B77" s="44">
        <v>32.1592649310873</v>
      </c>
      <c r="C77" s="30">
        <v>29.74</v>
      </c>
      <c r="D77" s="30">
        <v>31.54</v>
      </c>
      <c r="E77" s="30">
        <v>30.75</v>
      </c>
    </row>
    <row r="78" spans="1:5" ht="15">
      <c r="A78" s="82">
        <v>44022</v>
      </c>
      <c r="B78" s="44">
        <v>30.635062611806799</v>
      </c>
      <c r="C78" s="30">
        <v>25.55</v>
      </c>
      <c r="D78" s="30">
        <v>29.76</v>
      </c>
      <c r="E78" s="30">
        <v>31.75</v>
      </c>
    </row>
    <row r="79" spans="1:5" ht="15">
      <c r="A79" s="83">
        <v>44021</v>
      </c>
      <c r="B79" s="44">
        <v>32.034050179211498</v>
      </c>
      <c r="C79" s="30">
        <v>34.03</v>
      </c>
      <c r="D79" s="30">
        <v>31.34</v>
      </c>
      <c r="E79" s="30">
        <v>31.75</v>
      </c>
    </row>
    <row r="80" spans="1:5" ht="15">
      <c r="A80" s="82">
        <v>44020</v>
      </c>
      <c r="B80" s="44">
        <v>37.041036717062603</v>
      </c>
      <c r="C80" s="30">
        <v>36.880000000000003</v>
      </c>
      <c r="D80" s="30">
        <v>32.83</v>
      </c>
      <c r="E80" s="30">
        <v>33.1</v>
      </c>
    </row>
    <row r="81" spans="1:5" ht="15">
      <c r="A81" s="83">
        <v>44019</v>
      </c>
      <c r="B81" s="44">
        <v>36.720222601202799</v>
      </c>
      <c r="C81" s="30">
        <v>36.85</v>
      </c>
      <c r="D81" s="30">
        <v>33.71</v>
      </c>
      <c r="E81" s="30">
        <v>34.549999999999898</v>
      </c>
    </row>
    <row r="82" spans="1:5" ht="15">
      <c r="A82" s="82">
        <v>44018</v>
      </c>
      <c r="B82" s="44">
        <v>28.073510773130501</v>
      </c>
      <c r="C82" s="30">
        <v>32.01</v>
      </c>
      <c r="D82" s="30">
        <v>31.47</v>
      </c>
      <c r="E82" s="30">
        <v>32.1</v>
      </c>
    </row>
    <row r="83" spans="1:5" ht="15">
      <c r="A83" s="83">
        <v>44015</v>
      </c>
      <c r="B83" s="44">
        <v>24.8895301650284</v>
      </c>
      <c r="C83" s="30">
        <v>19.38</v>
      </c>
      <c r="D83" s="30">
        <v>25.92</v>
      </c>
      <c r="E83" s="30">
        <v>28</v>
      </c>
    </row>
    <row r="84" spans="1:5" ht="15">
      <c r="A84" s="82">
        <v>44014</v>
      </c>
      <c r="B84" s="44">
        <v>29.960353216795799</v>
      </c>
      <c r="C84" s="30">
        <v>32.130000000000003</v>
      </c>
      <c r="D84" s="30">
        <v>26.58</v>
      </c>
      <c r="E84" s="30">
        <v>30.5</v>
      </c>
    </row>
    <row r="85" spans="1:5" ht="15">
      <c r="A85" s="83">
        <v>44013</v>
      </c>
      <c r="B85" s="44">
        <v>34.273064064335401</v>
      </c>
      <c r="C85" s="30">
        <v>34.29</v>
      </c>
      <c r="D85" s="30">
        <v>27.07</v>
      </c>
      <c r="E85" s="30">
        <v>32.25</v>
      </c>
    </row>
    <row r="86" spans="1:5" ht="15">
      <c r="A86" s="82">
        <v>44012</v>
      </c>
      <c r="B86" s="44">
        <v>30.571454528936101</v>
      </c>
      <c r="C86" s="30">
        <v>33.15</v>
      </c>
      <c r="D86" s="30">
        <v>27.47</v>
      </c>
      <c r="E86" s="30">
        <v>32</v>
      </c>
    </row>
    <row r="87" spans="1:5" ht="15">
      <c r="A87" s="83">
        <v>44011</v>
      </c>
      <c r="B87" s="44">
        <v>22.456461961503202</v>
      </c>
      <c r="C87" s="30">
        <v>30.17</v>
      </c>
      <c r="D87" s="30">
        <v>27.65</v>
      </c>
      <c r="E87" s="30">
        <v>27.25</v>
      </c>
    </row>
    <row r="88" spans="1:5" ht="15">
      <c r="A88" s="82">
        <v>44008</v>
      </c>
      <c r="B88" s="44">
        <v>25.4638050200073</v>
      </c>
      <c r="C88" s="30">
        <v>25.42</v>
      </c>
      <c r="D88" s="30">
        <v>23.69</v>
      </c>
      <c r="E88" s="30">
        <v>30</v>
      </c>
    </row>
    <row r="89" spans="1:5" ht="15">
      <c r="A89" s="83">
        <v>44007</v>
      </c>
      <c r="B89" s="44">
        <v>30.064177890264801</v>
      </c>
      <c r="C89" s="30">
        <v>32.32</v>
      </c>
      <c r="D89" s="30">
        <v>25.31</v>
      </c>
      <c r="E89" s="30">
        <v>30.9</v>
      </c>
    </row>
    <row r="90" spans="1:5" ht="15">
      <c r="A90" s="82">
        <v>44006</v>
      </c>
      <c r="B90" s="44">
        <v>30.242045145498999</v>
      </c>
      <c r="C90" s="30">
        <v>32.479999999999897</v>
      </c>
      <c r="D90" s="30">
        <v>25.82</v>
      </c>
      <c r="E90" s="30">
        <v>31</v>
      </c>
    </row>
    <row r="91" spans="1:5" ht="15">
      <c r="A91" s="83">
        <v>44005</v>
      </c>
      <c r="B91" s="44">
        <v>32.169350461371401</v>
      </c>
      <c r="C91" s="30">
        <v>32.08</v>
      </c>
      <c r="D91" s="30">
        <v>26.2</v>
      </c>
      <c r="E91" s="30">
        <v>30.75</v>
      </c>
    </row>
    <row r="92" spans="1:5" ht="15">
      <c r="A92" s="82">
        <v>44004</v>
      </c>
      <c r="B92" s="44">
        <v>29.509679753935199</v>
      </c>
      <c r="C92" s="30">
        <v>27.35</v>
      </c>
      <c r="D92" s="30">
        <v>24.85</v>
      </c>
      <c r="E92" s="30">
        <v>29.5</v>
      </c>
    </row>
    <row r="93" spans="1:5" ht="15">
      <c r="A93" s="83">
        <v>44001</v>
      </c>
      <c r="B93" s="44">
        <v>27.601809954751101</v>
      </c>
      <c r="C93" s="30">
        <v>20.59</v>
      </c>
      <c r="D93" s="30">
        <v>28.51</v>
      </c>
      <c r="E93" s="30">
        <v>29.05</v>
      </c>
    </row>
    <row r="94" spans="1:5" ht="15">
      <c r="A94" s="82">
        <v>44000</v>
      </c>
      <c r="B94" s="44">
        <v>27.088036117381499</v>
      </c>
      <c r="C94" s="30">
        <v>27.06</v>
      </c>
      <c r="D94" s="30">
        <v>27.87</v>
      </c>
      <c r="E94" s="30">
        <v>27.8</v>
      </c>
    </row>
    <row r="95" spans="1:5" ht="15">
      <c r="A95" s="83">
        <v>43999</v>
      </c>
      <c r="B95" s="44">
        <v>28.0157734360997</v>
      </c>
      <c r="C95" s="30">
        <v>28.21</v>
      </c>
      <c r="D95" s="30">
        <v>26.42</v>
      </c>
      <c r="E95" s="30">
        <v>29.25</v>
      </c>
    </row>
    <row r="96" spans="1:5" ht="15">
      <c r="A96" s="82">
        <v>43998</v>
      </c>
      <c r="B96" s="44">
        <v>29.713774597495501</v>
      </c>
      <c r="C96" s="30">
        <v>30.2</v>
      </c>
      <c r="D96" s="30">
        <v>26.4</v>
      </c>
      <c r="E96" s="30">
        <v>29.6</v>
      </c>
    </row>
    <row r="97" spans="1:5" ht="15">
      <c r="A97" s="83">
        <v>43997</v>
      </c>
      <c r="B97" s="44">
        <v>30.480035890533902</v>
      </c>
      <c r="C97" s="30">
        <v>30.54</v>
      </c>
      <c r="D97" s="30">
        <v>25.15</v>
      </c>
      <c r="E97" s="30">
        <v>31.5</v>
      </c>
    </row>
    <row r="98" spans="1:5" ht="15">
      <c r="A98" s="82">
        <v>43994</v>
      </c>
      <c r="B98" s="44">
        <v>26.2180349932705</v>
      </c>
      <c r="C98" s="30">
        <v>18.329999999999899</v>
      </c>
      <c r="D98" s="30">
        <v>27.18</v>
      </c>
      <c r="E98" s="30">
        <v>25.75</v>
      </c>
    </row>
    <row r="99" spans="1:5" ht="15">
      <c r="A99" s="83">
        <v>43993</v>
      </c>
      <c r="B99" s="44">
        <v>19.323193231932301</v>
      </c>
      <c r="C99" s="30">
        <v>19.21</v>
      </c>
      <c r="D99" s="30">
        <v>26.77</v>
      </c>
      <c r="E99" s="30">
        <v>25.75</v>
      </c>
    </row>
    <row r="100" spans="1:5" ht="15">
      <c r="A100" s="82">
        <v>43992</v>
      </c>
      <c r="B100" s="44">
        <v>24.2817753268701</v>
      </c>
      <c r="C100" s="30">
        <v>22.91</v>
      </c>
      <c r="D100" s="30">
        <v>26.38</v>
      </c>
      <c r="E100" s="30">
        <v>25.4</v>
      </c>
    </row>
    <row r="101" spans="1:5" ht="15">
      <c r="A101" s="83">
        <v>43991</v>
      </c>
      <c r="B101" s="44">
        <v>27.9982166740972</v>
      </c>
      <c r="C101" s="30">
        <v>26.35</v>
      </c>
      <c r="D101" s="30">
        <v>25.9</v>
      </c>
      <c r="E101" s="30">
        <v>28.6</v>
      </c>
    </row>
    <row r="102" spans="1:5" ht="15">
      <c r="A102" s="82">
        <v>43990</v>
      </c>
      <c r="B102" s="44">
        <v>30.0400534045394</v>
      </c>
      <c r="C102" s="30">
        <v>26.9</v>
      </c>
      <c r="D102" s="30">
        <v>26.9</v>
      </c>
      <c r="E102" s="30">
        <v>30.75</v>
      </c>
    </row>
    <row r="103" spans="1:5" ht="15">
      <c r="A103" s="83">
        <v>43987</v>
      </c>
      <c r="B103" s="44">
        <v>22.680779151471999</v>
      </c>
      <c r="C103" s="30">
        <v>7.57</v>
      </c>
      <c r="D103" s="30">
        <v>23.6</v>
      </c>
      <c r="E103" s="30">
        <v>13.5</v>
      </c>
    </row>
    <row r="104" spans="1:5" ht="15">
      <c r="A104" s="82">
        <v>43986</v>
      </c>
      <c r="B104" s="44">
        <v>17.9872290673622</v>
      </c>
      <c r="C104" s="30">
        <v>17.440000000000001</v>
      </c>
      <c r="D104" s="30">
        <v>22.79</v>
      </c>
      <c r="E104" s="30">
        <v>22.75</v>
      </c>
    </row>
    <row r="105" spans="1:5" ht="15">
      <c r="A105" s="83">
        <v>43985</v>
      </c>
      <c r="B105" s="44">
        <v>19.169044222539199</v>
      </c>
      <c r="C105" s="30">
        <v>18.739999999999899</v>
      </c>
      <c r="D105" s="30">
        <v>21.19</v>
      </c>
      <c r="E105" s="30">
        <v>26.8</v>
      </c>
    </row>
    <row r="106" spans="1:5" ht="15">
      <c r="A106" s="82">
        <v>43984</v>
      </c>
      <c r="B106" s="44">
        <v>21.3107445385644</v>
      </c>
      <c r="C106" s="30">
        <v>21.39</v>
      </c>
      <c r="D106" s="30">
        <v>19.16</v>
      </c>
      <c r="E106" s="30">
        <v>24.6</v>
      </c>
    </row>
    <row r="107" spans="1:5" ht="15">
      <c r="A107" s="83">
        <v>43983</v>
      </c>
      <c r="B107" s="44">
        <v>17.622914250022301</v>
      </c>
      <c r="C107" s="30">
        <v>16.52</v>
      </c>
      <c r="D107" s="30">
        <v>17.41</v>
      </c>
      <c r="E107" s="30">
        <v>25.55</v>
      </c>
    </row>
    <row r="108" spans="1:5" ht="15">
      <c r="A108" s="82">
        <v>43980</v>
      </c>
      <c r="B108" s="44">
        <v>16.989634970707499</v>
      </c>
      <c r="C108" s="30">
        <v>11.26</v>
      </c>
      <c r="D108" s="30">
        <v>14.19</v>
      </c>
      <c r="E108" s="30">
        <v>21.25</v>
      </c>
    </row>
    <row r="109" spans="1:5" ht="15">
      <c r="A109" s="83">
        <v>43979</v>
      </c>
      <c r="B109" s="44">
        <v>16.917968048824299</v>
      </c>
      <c r="C109" s="30">
        <v>15.94</v>
      </c>
      <c r="D109" s="30">
        <v>14.6</v>
      </c>
      <c r="E109" s="30">
        <v>23.75</v>
      </c>
    </row>
    <row r="110" spans="1:5" ht="15">
      <c r="A110" s="82">
        <v>43978</v>
      </c>
      <c r="B110" s="44">
        <v>16.478089080459799</v>
      </c>
      <c r="C110" s="30">
        <v>15.47</v>
      </c>
      <c r="D110" s="30">
        <v>15.47</v>
      </c>
      <c r="E110" s="30">
        <v>25.5</v>
      </c>
    </row>
    <row r="111" spans="1:5" ht="15">
      <c r="A111" s="83">
        <v>43977</v>
      </c>
      <c r="B111" s="44">
        <v>17.077292537578899</v>
      </c>
      <c r="C111" s="30">
        <v>16.02</v>
      </c>
      <c r="D111" s="30">
        <v>15.35</v>
      </c>
      <c r="E111" s="30">
        <v>26.9</v>
      </c>
    </row>
    <row r="112" spans="1:5" ht="15">
      <c r="A112" s="82">
        <v>43973</v>
      </c>
      <c r="B112" s="44">
        <v>12.1624038633518</v>
      </c>
      <c r="C112" s="30">
        <v>7.61</v>
      </c>
      <c r="D112" s="30">
        <v>20.36</v>
      </c>
      <c r="E112" s="30">
        <v>-20</v>
      </c>
    </row>
    <row r="113" spans="1:5" ht="15">
      <c r="A113" s="83">
        <v>43972</v>
      </c>
      <c r="B113" s="44">
        <v>11.961293790878999</v>
      </c>
      <c r="C113" s="30">
        <v>13.21</v>
      </c>
      <c r="D113" s="30">
        <v>19.48</v>
      </c>
      <c r="E113" s="30">
        <v>10.5</v>
      </c>
    </row>
    <row r="114" spans="1:5" ht="15">
      <c r="A114" s="82">
        <v>43971</v>
      </c>
      <c r="B114" s="44">
        <v>15.496237907559999</v>
      </c>
      <c r="C114" s="30">
        <v>15.03</v>
      </c>
      <c r="D114" s="30">
        <v>19.75</v>
      </c>
      <c r="E114" s="30">
        <v>24.4</v>
      </c>
    </row>
    <row r="115" spans="1:5" ht="15">
      <c r="A115" s="83">
        <v>43970</v>
      </c>
      <c r="B115" s="44">
        <v>19.700080335624399</v>
      </c>
      <c r="C115" s="30">
        <v>17.84</v>
      </c>
      <c r="D115" s="30">
        <v>19.760000000000002</v>
      </c>
      <c r="E115" s="30">
        <v>25.6</v>
      </c>
    </row>
    <row r="116" spans="1:5" ht="15">
      <c r="A116" s="82">
        <v>43969</v>
      </c>
      <c r="B116" s="44">
        <v>17.724113348779198</v>
      </c>
      <c r="C116" s="30">
        <v>16.79</v>
      </c>
      <c r="D116" s="30">
        <v>19.93</v>
      </c>
      <c r="E116" s="30">
        <v>25.25</v>
      </c>
    </row>
    <row r="117" spans="1:5" ht="15">
      <c r="A117" s="83">
        <v>43966</v>
      </c>
      <c r="B117" s="44">
        <v>17.930419268510299</v>
      </c>
      <c r="C117" s="30">
        <v>14.71</v>
      </c>
      <c r="D117" s="30">
        <v>17.170000000000002</v>
      </c>
      <c r="E117" s="30">
        <v>25</v>
      </c>
    </row>
    <row r="118" spans="1:5" ht="15">
      <c r="A118" s="82">
        <v>43965</v>
      </c>
      <c r="B118" s="44">
        <v>17.2703923478877</v>
      </c>
      <c r="C118" s="30">
        <v>16.57</v>
      </c>
      <c r="D118" s="30">
        <v>17.02</v>
      </c>
      <c r="E118" s="30">
        <v>25.9</v>
      </c>
    </row>
    <row r="119" spans="1:5" ht="15">
      <c r="A119" s="83">
        <v>43964</v>
      </c>
      <c r="B119" s="44">
        <v>17.461865909897099</v>
      </c>
      <c r="C119" s="30">
        <v>16.37</v>
      </c>
      <c r="D119" s="30">
        <v>17.170000000000002</v>
      </c>
      <c r="E119" s="30">
        <v>26.25</v>
      </c>
    </row>
    <row r="120" spans="1:5" ht="15">
      <c r="A120" s="82">
        <v>43963</v>
      </c>
      <c r="B120" s="44">
        <v>20.068837701879801</v>
      </c>
      <c r="C120" s="30">
        <v>19.86</v>
      </c>
      <c r="D120" s="30">
        <v>17.43</v>
      </c>
      <c r="E120" s="30">
        <v>27</v>
      </c>
    </row>
    <row r="121" spans="1:5" ht="15">
      <c r="A121" s="83">
        <v>43962</v>
      </c>
      <c r="B121" s="44">
        <v>17.961973188469301</v>
      </c>
      <c r="C121" s="30">
        <v>18.39</v>
      </c>
      <c r="D121" s="30">
        <v>17.420000000000002</v>
      </c>
      <c r="E121" s="30">
        <v>26.5</v>
      </c>
    </row>
    <row r="122" spans="1:5" ht="15">
      <c r="A122" s="82">
        <v>43958</v>
      </c>
      <c r="B122" s="44">
        <v>18.628912071535002</v>
      </c>
      <c r="C122" s="30">
        <v>15.75</v>
      </c>
      <c r="D122" s="30">
        <v>15.75</v>
      </c>
      <c r="E122" s="30">
        <v>29</v>
      </c>
    </row>
    <row r="123" spans="1:5" ht="15">
      <c r="A123" s="83">
        <v>43957</v>
      </c>
      <c r="B123" s="44">
        <v>18.5849221619731</v>
      </c>
      <c r="C123" s="30">
        <v>17.489999999999899</v>
      </c>
      <c r="D123" s="30">
        <v>16.18</v>
      </c>
      <c r="E123" s="30">
        <v>26.1</v>
      </c>
    </row>
    <row r="124" spans="1:5" ht="15">
      <c r="A124" s="82">
        <v>43956</v>
      </c>
      <c r="B124" s="44">
        <v>18.029076347175099</v>
      </c>
      <c r="C124" s="30">
        <v>17.21</v>
      </c>
      <c r="D124" s="30">
        <v>16.16</v>
      </c>
      <c r="E124" s="30">
        <v>26.4</v>
      </c>
    </row>
    <row r="125" spans="1:5" ht="15">
      <c r="A125" s="83">
        <v>43955</v>
      </c>
      <c r="B125" s="44">
        <v>16.2508784258609</v>
      </c>
      <c r="C125" s="30">
        <v>15.78</v>
      </c>
      <c r="D125" s="30">
        <v>15.78</v>
      </c>
      <c r="E125" s="30">
        <v>24</v>
      </c>
    </row>
    <row r="126" spans="1:5" ht="15">
      <c r="A126" s="82">
        <v>43952</v>
      </c>
      <c r="B126" s="44">
        <v>19.9912126537786</v>
      </c>
      <c r="C126" s="30">
        <v>10.76</v>
      </c>
      <c r="D126" s="30">
        <v>18.309999999999899</v>
      </c>
      <c r="E126" s="30">
        <v>24.1</v>
      </c>
    </row>
    <row r="127" spans="1:5" ht="15">
      <c r="A127" s="83">
        <v>43951</v>
      </c>
      <c r="B127" s="44">
        <v>19.977416833145099</v>
      </c>
      <c r="C127" s="30">
        <v>5.22</v>
      </c>
      <c r="D127" s="30">
        <v>17.86</v>
      </c>
      <c r="E127" s="30">
        <v>24.1</v>
      </c>
    </row>
    <row r="128" spans="1:5" ht="15">
      <c r="A128" s="82">
        <v>43950</v>
      </c>
      <c r="B128" s="44">
        <v>12.0045398987253</v>
      </c>
      <c r="C128" s="30">
        <v>7.85</v>
      </c>
      <c r="D128" s="30">
        <v>16.309999999999899</v>
      </c>
      <c r="E128" s="30">
        <v>24.5</v>
      </c>
    </row>
    <row r="129" spans="1:5" ht="15">
      <c r="A129" s="83">
        <v>43949</v>
      </c>
      <c r="B129" s="44">
        <v>18.4717260608173</v>
      </c>
      <c r="C129" s="30">
        <v>14.69</v>
      </c>
      <c r="D129" s="30">
        <v>16.12</v>
      </c>
      <c r="E129" s="30">
        <v>24.9</v>
      </c>
    </row>
    <row r="130" spans="1:5" ht="15">
      <c r="A130" s="82">
        <v>43948</v>
      </c>
      <c r="B130" s="44">
        <v>18.150087260034901</v>
      </c>
      <c r="C130" s="30">
        <v>15.79</v>
      </c>
      <c r="D130" s="30">
        <v>15.92</v>
      </c>
      <c r="E130" s="30">
        <v>26.5</v>
      </c>
    </row>
    <row r="131" spans="1:5" ht="15">
      <c r="A131" s="83">
        <v>43945</v>
      </c>
      <c r="B131" s="44">
        <v>17.938162389419301</v>
      </c>
      <c r="C131" s="30">
        <v>13.3</v>
      </c>
      <c r="D131" s="30">
        <v>15.75</v>
      </c>
      <c r="E131" s="30">
        <v>24.25</v>
      </c>
    </row>
    <row r="132" spans="1:5" ht="15">
      <c r="A132" s="82">
        <v>43944</v>
      </c>
      <c r="B132" s="44">
        <v>15.725030610459999</v>
      </c>
      <c r="C132" s="30">
        <v>14</v>
      </c>
      <c r="D132" s="30">
        <v>17.72</v>
      </c>
      <c r="E132" s="30">
        <v>25.75</v>
      </c>
    </row>
    <row r="133" spans="1:5" ht="15">
      <c r="A133" s="83">
        <v>43943</v>
      </c>
      <c r="B133" s="44">
        <v>16.432337434094901</v>
      </c>
      <c r="C133" s="30">
        <v>13.18</v>
      </c>
      <c r="D133" s="30">
        <v>15.16</v>
      </c>
      <c r="E133" s="30">
        <v>22.75</v>
      </c>
    </row>
    <row r="134" spans="1:5" ht="15">
      <c r="A134" s="82">
        <v>43942</v>
      </c>
      <c r="B134" s="44">
        <v>6.8505259436047004</v>
      </c>
      <c r="C134" s="30">
        <v>9.06</v>
      </c>
      <c r="D134" s="30">
        <v>15.6</v>
      </c>
      <c r="E134" s="30">
        <v>15</v>
      </c>
    </row>
    <row r="135" spans="1:5" ht="15">
      <c r="A135" s="83">
        <v>43941</v>
      </c>
      <c r="B135" s="44">
        <v>-10.2138804015714</v>
      </c>
      <c r="C135" s="30">
        <v>6.54</v>
      </c>
      <c r="D135" s="30">
        <v>16.13</v>
      </c>
      <c r="E135" s="30">
        <v>10</v>
      </c>
    </row>
    <row r="136" spans="1:5" ht="15">
      <c r="A136" s="82">
        <v>43938</v>
      </c>
      <c r="B136" s="44">
        <v>9.9233983286908103</v>
      </c>
      <c r="C136" s="30">
        <v>11.65</v>
      </c>
      <c r="D136" s="30">
        <v>15.65</v>
      </c>
      <c r="E136" s="30">
        <v>22.55</v>
      </c>
    </row>
    <row r="137" spans="1:5" ht="15">
      <c r="A137" s="83">
        <v>43937</v>
      </c>
      <c r="B137" s="44">
        <v>14.812233161976099</v>
      </c>
      <c r="C137" s="30">
        <v>11.98</v>
      </c>
      <c r="D137" s="30">
        <v>15.9</v>
      </c>
      <c r="E137" s="30">
        <v>22.55</v>
      </c>
    </row>
    <row r="138" spans="1:5" ht="15">
      <c r="A138" s="82">
        <v>43936</v>
      </c>
      <c r="B138" s="44">
        <v>17.433751743375201</v>
      </c>
      <c r="C138" s="30">
        <v>11.75</v>
      </c>
      <c r="D138" s="30">
        <v>15.89</v>
      </c>
      <c r="E138" s="30">
        <v>27</v>
      </c>
    </row>
    <row r="139" spans="1:5" ht="15">
      <c r="A139" s="83">
        <v>43935</v>
      </c>
      <c r="B139" s="44">
        <v>15.9961685823755</v>
      </c>
      <c r="C139" s="30">
        <v>11.74</v>
      </c>
      <c r="D139" s="30">
        <v>16.96</v>
      </c>
      <c r="E139" s="30">
        <v>28</v>
      </c>
    </row>
    <row r="140" spans="1:5" ht="15">
      <c r="A140" s="82">
        <v>43930</v>
      </c>
      <c r="B140" s="44">
        <v>16.564255617977501</v>
      </c>
      <c r="C140" s="30">
        <v>12.52</v>
      </c>
      <c r="D140" s="30">
        <v>15.72</v>
      </c>
      <c r="E140" s="30">
        <v>26</v>
      </c>
    </row>
    <row r="141" spans="1:5" ht="15">
      <c r="A141" s="83">
        <v>43929</v>
      </c>
      <c r="B141" s="44">
        <v>16.638935108153099</v>
      </c>
      <c r="C141" s="30">
        <v>12.92</v>
      </c>
      <c r="D141" s="30">
        <v>14.71</v>
      </c>
      <c r="E141" s="30">
        <v>28.75</v>
      </c>
    </row>
    <row r="142" spans="1:5" ht="15">
      <c r="A142" s="82">
        <v>43928</v>
      </c>
      <c r="B142" s="44">
        <v>17.419297936143899</v>
      </c>
      <c r="C142" s="30">
        <v>13.03</v>
      </c>
      <c r="D142" s="30">
        <v>15.45</v>
      </c>
      <c r="E142" s="30">
        <v>29.75</v>
      </c>
    </row>
    <row r="143" spans="1:5" ht="15">
      <c r="A143" s="83">
        <v>43927</v>
      </c>
      <c r="B143" s="44">
        <v>15.403573629081899</v>
      </c>
      <c r="C143" s="30">
        <v>12.95</v>
      </c>
      <c r="D143" s="30">
        <v>14.04</v>
      </c>
      <c r="E143" s="30">
        <v>27.5</v>
      </c>
    </row>
    <row r="144" spans="1:5" ht="15">
      <c r="A144" s="82">
        <v>43924</v>
      </c>
      <c r="B144" s="44">
        <v>11.682242990654199</v>
      </c>
      <c r="C144" s="30">
        <v>11.91</v>
      </c>
      <c r="D144" s="30">
        <v>12.13</v>
      </c>
      <c r="E144" s="30">
        <v>26.5</v>
      </c>
    </row>
    <row r="145" spans="1:5" ht="15">
      <c r="A145" s="83">
        <v>43923</v>
      </c>
      <c r="B145" s="44">
        <v>19.077273923340101</v>
      </c>
      <c r="C145" s="30">
        <v>18.63</v>
      </c>
      <c r="D145" s="30">
        <v>12.49</v>
      </c>
      <c r="E145" s="30">
        <v>29.25</v>
      </c>
    </row>
    <row r="146" spans="1:5" ht="15">
      <c r="A146" s="82">
        <v>43922</v>
      </c>
      <c r="B146" s="44">
        <v>18.748897123698601</v>
      </c>
      <c r="C146" s="30">
        <v>18.29</v>
      </c>
      <c r="D146" s="30">
        <v>11.9</v>
      </c>
      <c r="E146" s="30">
        <v>23.5</v>
      </c>
    </row>
    <row r="147" spans="1:5" ht="15">
      <c r="A147" s="83">
        <v>43921</v>
      </c>
      <c r="B147" s="44">
        <v>19.8886237072395</v>
      </c>
      <c r="C147" s="30">
        <v>19.47</v>
      </c>
      <c r="D147" s="30">
        <v>12.03</v>
      </c>
      <c r="E147" s="30">
        <v>28.5</v>
      </c>
    </row>
    <row r="148" spans="1:5" ht="15">
      <c r="A148" s="82">
        <v>43920</v>
      </c>
      <c r="B148" s="44">
        <v>21.337126600284499</v>
      </c>
      <c r="C148" s="30">
        <v>20.68</v>
      </c>
      <c r="D148" s="30">
        <v>12.9</v>
      </c>
      <c r="E148" s="30">
        <v>29</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7D23-FAE1-4015-A9CD-8FDE222BDD7D}">
  <sheetPr>
    <tabColor theme="7"/>
  </sheetPr>
  <dimension ref="A1:W23"/>
  <sheetViews>
    <sheetView workbookViewId="0">
      <selection activeCell="A43" sqref="A43"/>
    </sheetView>
  </sheetViews>
  <sheetFormatPr defaultRowHeight="12.75"/>
  <sheetData>
    <row r="1" spans="1:23" s="30" customFormat="1" ht="18">
      <c r="A1" s="98" t="s">
        <v>238</v>
      </c>
      <c r="B1" s="99"/>
      <c r="C1" s="99"/>
      <c r="D1" s="99"/>
      <c r="E1" s="99"/>
      <c r="F1" s="99"/>
      <c r="G1" s="99"/>
      <c r="H1" s="99"/>
      <c r="I1" s="99"/>
      <c r="J1" s="99"/>
      <c r="K1" s="99"/>
      <c r="L1" s="99"/>
      <c r="M1" s="99"/>
      <c r="N1" s="99"/>
      <c r="O1" s="99"/>
      <c r="P1" s="99"/>
      <c r="Q1" s="99"/>
      <c r="R1" s="99"/>
      <c r="S1" s="99"/>
      <c r="T1" s="99"/>
      <c r="U1" s="99"/>
      <c r="V1" s="99"/>
      <c r="W1" s="99"/>
    </row>
    <row r="6" spans="1:23">
      <c r="A6" s="30"/>
      <c r="B6" s="30"/>
      <c r="C6" s="30" t="s">
        <v>239</v>
      </c>
      <c r="D6" s="30" t="s">
        <v>240</v>
      </c>
      <c r="E6" s="30" t="s">
        <v>241</v>
      </c>
      <c r="F6" s="30"/>
      <c r="G6" s="30"/>
      <c r="H6" s="30"/>
      <c r="I6" s="30"/>
      <c r="J6" s="30"/>
      <c r="K6" s="30"/>
      <c r="L6" s="30"/>
      <c r="M6" s="30"/>
      <c r="N6" s="30"/>
      <c r="O6" s="30"/>
      <c r="P6" s="30"/>
      <c r="Q6" s="30"/>
      <c r="R6" s="30"/>
      <c r="S6" s="30"/>
      <c r="T6" s="30"/>
      <c r="U6" s="30"/>
      <c r="V6" s="30"/>
      <c r="W6" s="30"/>
    </row>
    <row r="7" spans="1:23">
      <c r="A7" s="30" t="s">
        <v>242</v>
      </c>
      <c r="B7" s="30" t="s">
        <v>243</v>
      </c>
      <c r="C7" s="30">
        <v>0.748</v>
      </c>
      <c r="D7" s="30">
        <v>0</v>
      </c>
      <c r="E7" s="30">
        <v>0.252</v>
      </c>
      <c r="F7" s="30"/>
      <c r="G7" s="30"/>
      <c r="H7" s="30"/>
      <c r="I7" s="30"/>
      <c r="J7" s="30"/>
      <c r="K7" s="30"/>
      <c r="L7" s="30"/>
      <c r="M7" s="30"/>
      <c r="N7" s="30"/>
      <c r="O7" s="30"/>
      <c r="P7" s="30"/>
      <c r="Q7" s="30"/>
      <c r="R7" s="30"/>
      <c r="S7" s="30"/>
      <c r="T7" s="30"/>
      <c r="U7" s="30"/>
      <c r="V7" s="30"/>
      <c r="W7" s="30"/>
    </row>
    <row r="8" spans="1:23">
      <c r="A8" s="30"/>
      <c r="B8" s="30" t="s">
        <v>150</v>
      </c>
      <c r="C8" s="30">
        <v>0.8</v>
      </c>
      <c r="D8" s="30">
        <v>3.3000000000000002E-2</v>
      </c>
      <c r="E8" s="30">
        <v>0.16700000000000001</v>
      </c>
      <c r="F8" s="30"/>
      <c r="G8" s="30"/>
      <c r="H8" s="30"/>
      <c r="I8" s="30"/>
      <c r="J8" s="30"/>
      <c r="K8" s="30"/>
      <c r="L8" s="30"/>
      <c r="M8" s="30"/>
      <c r="N8" s="30"/>
      <c r="O8" s="30"/>
      <c r="P8" s="30"/>
      <c r="Q8" s="30"/>
      <c r="R8" s="30"/>
      <c r="S8" s="30"/>
      <c r="T8" s="30"/>
      <c r="U8" s="30"/>
      <c r="V8" s="30"/>
      <c r="W8" s="30"/>
    </row>
    <row r="9" spans="1:23">
      <c r="A9" s="30"/>
      <c r="B9" s="30" t="s">
        <v>151</v>
      </c>
      <c r="C9" s="30">
        <v>0.45800000000000002</v>
      </c>
      <c r="D9" s="30">
        <v>4.0000000000000001E-3</v>
      </c>
      <c r="E9" s="30">
        <v>0.53700000000000003</v>
      </c>
      <c r="F9" s="30"/>
      <c r="G9" s="30"/>
      <c r="H9" s="30"/>
      <c r="I9" s="30"/>
      <c r="J9" s="30"/>
      <c r="K9" s="30"/>
      <c r="L9" s="30"/>
      <c r="M9" s="30"/>
      <c r="N9" s="30"/>
      <c r="O9" s="30"/>
      <c r="P9" s="30"/>
      <c r="Q9" s="30"/>
      <c r="R9" s="30"/>
      <c r="S9" s="30"/>
      <c r="T9" s="30"/>
      <c r="U9" s="30"/>
      <c r="V9" s="30"/>
      <c r="W9" s="30"/>
    </row>
    <row r="10" spans="1:23">
      <c r="A10" s="30"/>
      <c r="B10" s="30" t="s">
        <v>152</v>
      </c>
      <c r="C10" s="30">
        <v>0.45600000000000002</v>
      </c>
      <c r="D10" s="30">
        <v>0.193</v>
      </c>
      <c r="E10" s="30">
        <v>0.35</v>
      </c>
      <c r="F10" s="30"/>
      <c r="G10" s="30"/>
      <c r="H10" s="30"/>
      <c r="I10" s="30"/>
      <c r="J10" s="30"/>
      <c r="K10" s="30"/>
      <c r="L10" s="30"/>
      <c r="M10" s="30"/>
      <c r="N10" s="30"/>
      <c r="O10" s="30"/>
      <c r="P10" s="30"/>
      <c r="Q10" s="30"/>
      <c r="R10" s="30"/>
      <c r="S10" s="30"/>
      <c r="T10" s="30"/>
      <c r="U10" s="30"/>
      <c r="V10" s="30"/>
      <c r="W10" s="30"/>
    </row>
    <row r="11" spans="1:23">
      <c r="A11" s="30"/>
      <c r="B11" s="30" t="s">
        <v>153</v>
      </c>
      <c r="C11" s="30">
        <v>0.86799999999999999</v>
      </c>
      <c r="D11" s="30">
        <v>1.4E-2</v>
      </c>
      <c r="E11" s="30">
        <v>0.11799999999999999</v>
      </c>
      <c r="F11" s="30"/>
      <c r="G11" s="30"/>
      <c r="H11" s="30"/>
      <c r="I11" s="30"/>
      <c r="J11" s="30"/>
      <c r="K11" s="30"/>
      <c r="L11" s="30"/>
      <c r="M11" s="30"/>
      <c r="N11" s="30"/>
      <c r="O11" s="30"/>
      <c r="P11" s="30"/>
      <c r="Q11" s="30"/>
      <c r="R11" s="30"/>
      <c r="S11" s="30"/>
      <c r="T11" s="30"/>
      <c r="U11" s="30"/>
      <c r="V11" s="30"/>
      <c r="W11" s="30"/>
    </row>
    <row r="12" spans="1:23">
      <c r="A12" s="30"/>
      <c r="B12" s="30"/>
      <c r="C12" s="30"/>
      <c r="D12" s="30"/>
      <c r="E12" s="30"/>
      <c r="F12" s="30"/>
      <c r="G12" s="30"/>
      <c r="H12" s="30"/>
      <c r="I12" s="30"/>
      <c r="J12" s="30"/>
      <c r="K12" s="30"/>
      <c r="L12" s="30"/>
      <c r="M12" s="30"/>
      <c r="N12" s="30"/>
      <c r="O12" s="30"/>
      <c r="P12" s="30"/>
      <c r="Q12" s="30"/>
      <c r="R12" s="30"/>
      <c r="S12" s="30"/>
      <c r="T12" s="30"/>
      <c r="U12" s="30"/>
      <c r="V12" s="30"/>
      <c r="W12" s="30"/>
    </row>
    <row r="13" spans="1:23">
      <c r="A13" s="30" t="s">
        <v>244</v>
      </c>
      <c r="B13" s="30" t="s">
        <v>243</v>
      </c>
      <c r="C13" s="30">
        <v>0.73</v>
      </c>
      <c r="D13" s="30">
        <v>0</v>
      </c>
      <c r="E13" s="30">
        <v>0.26900000000000002</v>
      </c>
      <c r="F13" s="30"/>
      <c r="G13" s="30"/>
      <c r="H13" s="30"/>
      <c r="I13" s="30"/>
      <c r="J13" s="30"/>
      <c r="K13" s="30"/>
      <c r="L13" s="30"/>
      <c r="M13" s="30"/>
      <c r="N13" s="30"/>
      <c r="O13" s="30"/>
      <c r="P13" s="30"/>
      <c r="Q13" s="30"/>
      <c r="R13" s="30"/>
      <c r="S13" s="30"/>
      <c r="T13" s="30"/>
      <c r="U13" s="30"/>
      <c r="V13" s="30"/>
      <c r="W13" s="30"/>
    </row>
    <row r="14" spans="1:23">
      <c r="A14" s="30"/>
      <c r="B14" s="30" t="s">
        <v>150</v>
      </c>
      <c r="C14" s="30">
        <v>0.67600000000000005</v>
      </c>
      <c r="D14" s="30">
        <v>6.3E-2</v>
      </c>
      <c r="E14" s="30">
        <v>0.26100000000000001</v>
      </c>
      <c r="F14" s="30"/>
      <c r="G14" s="30"/>
      <c r="H14" s="30"/>
      <c r="I14" s="30"/>
      <c r="J14" s="30"/>
      <c r="K14" s="30"/>
      <c r="L14" s="30"/>
      <c r="M14" s="30"/>
      <c r="N14" s="30"/>
      <c r="O14" s="30"/>
      <c r="P14" s="30"/>
      <c r="Q14" s="30"/>
      <c r="R14" s="30"/>
      <c r="S14" s="30"/>
      <c r="T14" s="30"/>
      <c r="U14" s="30"/>
      <c r="V14" s="30"/>
      <c r="W14" s="30"/>
    </row>
    <row r="15" spans="1:23">
      <c r="A15" s="30"/>
      <c r="B15" s="30" t="s">
        <v>151</v>
      </c>
      <c r="C15" s="30">
        <v>0.65500000000000003</v>
      </c>
      <c r="D15" s="30">
        <v>0</v>
      </c>
      <c r="E15" s="30">
        <v>0.34499999999999997</v>
      </c>
      <c r="F15" s="30"/>
      <c r="G15" s="30"/>
      <c r="H15" s="30"/>
      <c r="I15" s="30"/>
      <c r="J15" s="30"/>
      <c r="K15" s="30"/>
      <c r="L15" s="30"/>
      <c r="M15" s="30"/>
      <c r="N15" s="30"/>
      <c r="O15" s="30"/>
      <c r="P15" s="30"/>
      <c r="Q15" s="30"/>
      <c r="R15" s="30"/>
      <c r="S15" s="30"/>
      <c r="T15" s="30"/>
      <c r="U15" s="30"/>
      <c r="V15" s="30"/>
      <c r="W15" s="30"/>
    </row>
    <row r="16" spans="1:23">
      <c r="A16" s="30"/>
      <c r="B16" s="30" t="s">
        <v>152</v>
      </c>
      <c r="C16" s="30">
        <v>0.53600000000000003</v>
      </c>
      <c r="D16" s="30">
        <v>0.26900000000000002</v>
      </c>
      <c r="E16" s="30">
        <v>0.19500000000000001</v>
      </c>
      <c r="F16" s="30"/>
      <c r="G16" s="30"/>
      <c r="H16" s="30"/>
      <c r="I16" s="30"/>
      <c r="J16" s="30"/>
      <c r="K16" s="30"/>
      <c r="L16" s="30"/>
      <c r="M16" s="30"/>
      <c r="N16" s="30"/>
      <c r="O16" s="30"/>
      <c r="P16" s="30"/>
      <c r="Q16" s="30"/>
      <c r="R16" s="30"/>
      <c r="S16" s="30"/>
      <c r="T16" s="30"/>
      <c r="U16" s="30"/>
      <c r="V16" s="30"/>
      <c r="W16" s="30"/>
    </row>
    <row r="17" spans="1:5">
      <c r="A17" s="30"/>
      <c r="B17" s="30" t="s">
        <v>153</v>
      </c>
      <c r="C17" s="30">
        <v>0.74199999999999999</v>
      </c>
      <c r="D17" s="30">
        <v>3.3000000000000002E-2</v>
      </c>
      <c r="E17" s="30">
        <v>0.22500000000000001</v>
      </c>
    </row>
    <row r="18" spans="1:5">
      <c r="A18" s="30"/>
      <c r="B18" s="30"/>
      <c r="C18" s="30"/>
      <c r="D18" s="30"/>
      <c r="E18" s="30"/>
    </row>
    <row r="19" spans="1:5">
      <c r="A19" s="30" t="s">
        <v>245</v>
      </c>
      <c r="B19" s="30" t="s">
        <v>243</v>
      </c>
      <c r="C19" s="30">
        <v>0.83399999999999996</v>
      </c>
      <c r="D19" s="30">
        <v>0</v>
      </c>
      <c r="E19" s="30">
        <v>0.16600000000000001</v>
      </c>
    </row>
    <row r="20" spans="1:5">
      <c r="A20" s="30"/>
      <c r="B20" s="30" t="s">
        <v>150</v>
      </c>
      <c r="C20" s="30">
        <v>0.80400000000000005</v>
      </c>
      <c r="D20" s="30">
        <v>3.6999999999999998E-2</v>
      </c>
      <c r="E20" s="30">
        <v>0.159</v>
      </c>
    </row>
    <row r="21" spans="1:5">
      <c r="A21" s="30"/>
      <c r="B21" s="30" t="s">
        <v>151</v>
      </c>
      <c r="C21" s="30">
        <v>0.58599999999999997</v>
      </c>
      <c r="D21" s="30">
        <v>0</v>
      </c>
      <c r="E21" s="30">
        <v>0.41399999999999998</v>
      </c>
    </row>
    <row r="22" spans="1:5">
      <c r="A22" s="30"/>
      <c r="B22" s="30" t="s">
        <v>152</v>
      </c>
      <c r="C22" s="30">
        <v>0.55100000000000005</v>
      </c>
      <c r="D22" s="30">
        <v>0.28699999999999998</v>
      </c>
      <c r="E22" s="30">
        <v>0.16200000000000001</v>
      </c>
    </row>
    <row r="23" spans="1:5">
      <c r="A23" s="30"/>
      <c r="B23" s="30" t="s">
        <v>153</v>
      </c>
      <c r="C23" s="30">
        <v>0.84199999999999997</v>
      </c>
      <c r="D23" s="30">
        <v>1.4E-2</v>
      </c>
      <c r="E23" s="30">
        <v>0.14399999999999999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3395C-D8FA-478F-9DA4-C227E90DAF69}">
  <sheetPr>
    <tabColor theme="6"/>
  </sheetPr>
  <dimension ref="A1:H37"/>
  <sheetViews>
    <sheetView showGridLines="0" workbookViewId="0">
      <selection activeCell="A8" sqref="A8"/>
    </sheetView>
  </sheetViews>
  <sheetFormatPr defaultRowHeight="12.75"/>
  <cols>
    <col min="1" max="1" width="20.28515625" style="30" bestFit="1" customWidth="1"/>
    <col min="2" max="2" width="117" style="30" bestFit="1" customWidth="1"/>
    <col min="3" max="3" width="8.7109375" style="30" bestFit="1" customWidth="1"/>
    <col min="4" max="16384" width="9.140625" style="30"/>
  </cols>
  <sheetData>
    <row r="1" spans="1:3">
      <c r="A1" s="10" t="s">
        <v>6</v>
      </c>
    </row>
    <row r="3" spans="1:3">
      <c r="B3" s="6"/>
      <c r="C3" s="6"/>
    </row>
    <row r="4" spans="1:3">
      <c r="A4" s="22" t="s">
        <v>6</v>
      </c>
      <c r="B4" s="12" t="str">
        <f ca="1">INDIRECT("'"&amp;C4&amp;"'!A1")</f>
        <v>Figure 1: Weather corrected summer overnight and daytime minimum demand outturns for previous years and the summer 2021 forecast</v>
      </c>
      <c r="C4" s="20" t="s">
        <v>7</v>
      </c>
    </row>
    <row r="5" spans="1:3">
      <c r="B5" s="11"/>
      <c r="C5" s="20"/>
    </row>
    <row r="6" spans="1:3">
      <c r="B6" s="11"/>
      <c r="C6" s="20"/>
    </row>
    <row r="7" spans="1:3">
      <c r="B7" s="12"/>
    </row>
    <row r="37" spans="8:8">
      <c r="H37" s="24"/>
    </row>
  </sheetData>
  <hyperlinks>
    <hyperlink ref="C4" location="'Figure 1'!A1" display="Figure 1" xr:uid="{8800F8C4-E25C-4852-AF95-3534E41B46F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980F-0E05-4F87-A013-A4849A611AD6}">
  <sheetPr>
    <tabColor theme="4"/>
  </sheetPr>
  <dimension ref="A1:C14"/>
  <sheetViews>
    <sheetView showGridLines="0" workbookViewId="0">
      <selection activeCell="B11" sqref="B11"/>
    </sheetView>
  </sheetViews>
  <sheetFormatPr defaultRowHeight="12.75"/>
  <cols>
    <col min="1" max="1" width="36.28515625" style="30" bestFit="1" customWidth="1"/>
    <col min="2" max="2" width="162.5703125" style="30" bestFit="1" customWidth="1"/>
    <col min="3" max="16384" width="9.140625" style="30"/>
  </cols>
  <sheetData>
    <row r="1" spans="1:3">
      <c r="A1" s="10" t="s">
        <v>24</v>
      </c>
    </row>
    <row r="4" spans="1:3">
      <c r="A4" s="14" t="s">
        <v>24</v>
      </c>
      <c r="B4" s="12" t="str">
        <f ca="1">INDIRECT("'"&amp;C4&amp;"'!A1")</f>
        <v>Figure 15: ALoMCP programme impact on volume of generation at risk of disconnection by vector shift protection  and volume at risk of disconnection due to RoCoF protection being triggered</v>
      </c>
      <c r="C4" s="20" t="s">
        <v>25</v>
      </c>
    </row>
    <row r="5" spans="1:3">
      <c r="B5" s="11"/>
      <c r="C5" s="21"/>
    </row>
    <row r="6" spans="1:3">
      <c r="B6" s="12"/>
      <c r="C6" s="21"/>
    </row>
    <row r="7" spans="1:3">
      <c r="B7" s="12"/>
      <c r="C7" s="21"/>
    </row>
    <row r="8" spans="1:3">
      <c r="B8" s="12"/>
      <c r="C8" s="21"/>
    </row>
    <row r="9" spans="1:3">
      <c r="B9" s="11"/>
      <c r="C9" s="21"/>
    </row>
    <row r="11" spans="1:3">
      <c r="B11" s="11"/>
    </row>
    <row r="12" spans="1:3">
      <c r="B12" s="12"/>
    </row>
    <row r="13" spans="1:3">
      <c r="B13" s="12"/>
    </row>
    <row r="14" spans="1:3">
      <c r="B14" s="12"/>
    </row>
  </sheetData>
  <hyperlinks>
    <hyperlink ref="C4" location="'Figure 15'!A1" display="Figure 15" xr:uid="{5E3D328A-9148-49F5-9181-5B8417A27AE7}"/>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B141-FA42-4615-978A-037E36FCC8BA}">
  <sheetPr>
    <tabColor theme="4"/>
  </sheetPr>
  <dimension ref="A1:W10"/>
  <sheetViews>
    <sheetView workbookViewId="0">
      <selection activeCell="D8" sqref="D8"/>
    </sheetView>
  </sheetViews>
  <sheetFormatPr defaultRowHeight="12.75"/>
  <cols>
    <col min="1" max="1" width="11" customWidth="1"/>
    <col min="2" max="5" width="17" customWidth="1"/>
  </cols>
  <sheetData>
    <row r="1" spans="1:23" s="30" customFormat="1" ht="18">
      <c r="A1" s="100" t="s">
        <v>246</v>
      </c>
      <c r="B1" s="101"/>
      <c r="C1" s="101"/>
      <c r="D1" s="101"/>
      <c r="E1" s="101"/>
      <c r="F1" s="101"/>
      <c r="G1" s="101"/>
      <c r="H1" s="101"/>
      <c r="I1" s="101"/>
      <c r="J1" s="101"/>
      <c r="K1" s="101"/>
      <c r="L1" s="101"/>
      <c r="M1" s="101"/>
      <c r="N1" s="101"/>
      <c r="O1" s="101"/>
      <c r="P1" s="101"/>
      <c r="Q1" s="101"/>
      <c r="R1" s="101"/>
      <c r="S1" s="101"/>
      <c r="T1" s="101"/>
      <c r="U1" s="101"/>
      <c r="V1" s="101"/>
      <c r="W1" s="101"/>
    </row>
    <row r="2" spans="1:23" s="30" customFormat="1"/>
    <row r="3" spans="1:23" ht="38.25">
      <c r="A3" s="14" t="s">
        <v>61</v>
      </c>
      <c r="B3" s="89" t="s">
        <v>247</v>
      </c>
      <c r="C3" s="89" t="s">
        <v>248</v>
      </c>
      <c r="D3" s="89" t="s">
        <v>249</v>
      </c>
      <c r="E3" s="89" t="s">
        <v>250</v>
      </c>
      <c r="F3" s="30"/>
      <c r="G3" s="30"/>
      <c r="H3" s="30"/>
      <c r="I3" s="30"/>
      <c r="J3" s="30"/>
      <c r="K3" s="30"/>
      <c r="L3" s="30"/>
      <c r="M3" s="30"/>
      <c r="N3" s="30"/>
      <c r="O3" s="30"/>
      <c r="P3" s="30"/>
      <c r="Q3" s="30"/>
      <c r="R3" s="30"/>
      <c r="S3" s="30"/>
      <c r="T3" s="30"/>
      <c r="U3" s="30"/>
      <c r="V3" s="30"/>
      <c r="W3" s="30"/>
    </row>
    <row r="4" spans="1:23">
      <c r="A4" s="53">
        <v>43922</v>
      </c>
      <c r="B4" s="30">
        <v>100</v>
      </c>
      <c r="C4" s="30">
        <v>100</v>
      </c>
      <c r="D4" s="30">
        <v>100</v>
      </c>
      <c r="E4" s="30">
        <v>100</v>
      </c>
      <c r="F4" s="30"/>
      <c r="G4" s="30"/>
      <c r="H4" s="30"/>
      <c r="I4" s="30"/>
      <c r="J4" s="30"/>
      <c r="K4" s="30"/>
      <c r="L4" s="30"/>
      <c r="M4" s="30"/>
      <c r="N4" s="30"/>
      <c r="O4" s="30"/>
      <c r="P4" s="30"/>
      <c r="Q4" s="30"/>
      <c r="R4" s="30"/>
      <c r="S4" s="30"/>
      <c r="T4" s="30"/>
      <c r="U4" s="30"/>
      <c r="V4" s="30"/>
      <c r="W4" s="30"/>
    </row>
    <row r="5" spans="1:23">
      <c r="A5" s="53">
        <v>43999</v>
      </c>
      <c r="B5" s="30">
        <v>81.035923141186288</v>
      </c>
      <c r="C5" s="30">
        <v>100</v>
      </c>
      <c r="D5" s="30">
        <v>94.566473988439299</v>
      </c>
      <c r="E5" s="30">
        <v>100</v>
      </c>
      <c r="F5" s="30"/>
      <c r="G5" s="30"/>
      <c r="H5" s="30"/>
      <c r="I5" s="30"/>
      <c r="J5" s="30"/>
      <c r="K5" s="30"/>
      <c r="L5" s="30"/>
      <c r="M5" s="30"/>
      <c r="N5" s="30"/>
      <c r="O5" s="30"/>
      <c r="P5" s="30"/>
      <c r="Q5" s="30"/>
      <c r="R5" s="30"/>
      <c r="S5" s="30"/>
      <c r="T5" s="30"/>
      <c r="U5" s="30"/>
      <c r="V5" s="30"/>
      <c r="W5" s="30"/>
    </row>
    <row r="6" spans="1:23">
      <c r="A6" s="53">
        <v>44025</v>
      </c>
      <c r="B6" s="30">
        <v>76.858813700918958</v>
      </c>
      <c r="C6" s="30">
        <v>100</v>
      </c>
      <c r="D6" s="30">
        <v>93.872832369942188</v>
      </c>
      <c r="E6" s="30">
        <v>100</v>
      </c>
      <c r="F6" s="30"/>
      <c r="G6" s="30"/>
      <c r="H6" s="30"/>
      <c r="I6" s="30"/>
      <c r="J6" s="30"/>
      <c r="K6" s="30"/>
      <c r="L6" s="30"/>
      <c r="M6" s="30"/>
      <c r="N6" s="30"/>
      <c r="O6" s="30"/>
      <c r="P6" s="30"/>
      <c r="Q6" s="30"/>
      <c r="R6" s="30"/>
      <c r="S6" s="30"/>
      <c r="T6" s="30"/>
      <c r="U6" s="30"/>
      <c r="V6" s="30"/>
      <c r="W6" s="30"/>
    </row>
    <row r="7" spans="1:23">
      <c r="A7" s="53">
        <v>44054</v>
      </c>
      <c r="B7" s="30">
        <v>72.598162071846289</v>
      </c>
      <c r="C7" s="30">
        <v>100</v>
      </c>
      <c r="D7" s="30">
        <v>93.294797687861276</v>
      </c>
      <c r="E7" s="30">
        <v>100</v>
      </c>
      <c r="F7" s="30"/>
      <c r="G7" s="30"/>
      <c r="H7" s="30"/>
      <c r="I7" s="30"/>
      <c r="J7" s="30"/>
      <c r="K7" s="30"/>
      <c r="L7" s="30"/>
      <c r="M7" s="30"/>
      <c r="N7" s="30"/>
      <c r="O7" s="30"/>
      <c r="P7" s="30"/>
      <c r="Q7" s="30"/>
      <c r="R7" s="30"/>
      <c r="S7" s="30"/>
      <c r="T7" s="30"/>
      <c r="U7" s="30"/>
      <c r="V7" s="30"/>
      <c r="W7" s="30"/>
    </row>
    <row r="8" spans="1:23">
      <c r="A8" s="53">
        <v>44085</v>
      </c>
      <c r="B8" s="30">
        <v>63.659147869674179</v>
      </c>
      <c r="C8" s="30">
        <v>100</v>
      </c>
      <c r="D8" s="30">
        <v>91.098265895953759</v>
      </c>
      <c r="E8" s="30">
        <v>100</v>
      </c>
      <c r="F8" s="30"/>
      <c r="G8" s="30"/>
      <c r="H8" s="30"/>
      <c r="I8" s="30"/>
      <c r="J8" s="30"/>
      <c r="K8" s="30"/>
      <c r="L8" s="30"/>
      <c r="M8" s="30"/>
      <c r="N8" s="30"/>
      <c r="O8" s="30"/>
      <c r="P8" s="30"/>
      <c r="Q8" s="30"/>
      <c r="R8" s="30"/>
      <c r="S8" s="30"/>
      <c r="T8" s="30"/>
      <c r="U8" s="30"/>
      <c r="V8" s="30"/>
      <c r="W8" s="30"/>
    </row>
    <row r="9" spans="1:23">
      <c r="A9" s="53">
        <v>44175</v>
      </c>
      <c r="B9" s="30">
        <v>54.887218045112782</v>
      </c>
      <c r="C9" s="30">
        <v>100</v>
      </c>
      <c r="D9" s="30">
        <v>87.630057803468205</v>
      </c>
      <c r="E9" s="30">
        <v>100</v>
      </c>
      <c r="F9" s="30"/>
      <c r="G9" s="30"/>
      <c r="H9" s="30"/>
      <c r="I9" s="30"/>
      <c r="J9" s="30"/>
      <c r="K9" s="30"/>
      <c r="L9" s="30"/>
      <c r="M9" s="30"/>
      <c r="N9" s="30"/>
      <c r="O9" s="30"/>
      <c r="P9" s="30"/>
      <c r="Q9" s="30"/>
      <c r="R9" s="30"/>
      <c r="S9" s="30"/>
      <c r="T9" s="30"/>
      <c r="U9" s="30"/>
      <c r="V9" s="30"/>
      <c r="W9" s="30"/>
    </row>
    <row r="10" spans="1:23">
      <c r="A10" s="53">
        <v>44200</v>
      </c>
      <c r="B10" s="30">
        <v>51.629072681704258</v>
      </c>
      <c r="C10" s="30">
        <v>100</v>
      </c>
      <c r="D10" s="30">
        <v>84.855491329479776</v>
      </c>
      <c r="E10" s="30">
        <v>100</v>
      </c>
      <c r="F10" s="30"/>
      <c r="G10" s="30"/>
      <c r="H10" s="30"/>
      <c r="I10" s="30"/>
      <c r="J10" s="30"/>
      <c r="K10" s="30"/>
      <c r="L10" s="30"/>
      <c r="M10" s="30"/>
      <c r="N10" s="30"/>
      <c r="O10" s="30"/>
      <c r="P10" s="30"/>
      <c r="Q10" s="30"/>
      <c r="R10" s="30"/>
      <c r="S10" s="30"/>
      <c r="T10" s="30"/>
      <c r="U10" s="30"/>
      <c r="V10" s="30"/>
      <c r="W10" s="30"/>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A2C91"/>
  </sheetPr>
  <dimension ref="A1:N22"/>
  <sheetViews>
    <sheetView workbookViewId="0"/>
  </sheetViews>
  <sheetFormatPr defaultRowHeight="12.75"/>
  <sheetData>
    <row r="1" spans="1:1">
      <c r="A1" s="30" t="s">
        <v>26</v>
      </c>
    </row>
    <row r="22" spans="12:14">
      <c r="L22" s="30" t="s">
        <v>251</v>
      </c>
      <c r="M22" s="30"/>
      <c r="N22" s="21" t="s">
        <v>252</v>
      </c>
    </row>
  </sheetData>
  <hyperlinks>
    <hyperlink ref="N22" r:id="rId1" xr:uid="{00000000-0004-0000-1100-000000000000}"/>
  </hyperlinks>
  <pageMargins left="0.7" right="0.7" top="0.75" bottom="0.75"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A7363-3850-42D9-BA1B-8986C2959073}">
  <sheetPr>
    <tabColor rgb="FF6A2C91"/>
  </sheetPr>
  <dimension ref="A1:L49"/>
  <sheetViews>
    <sheetView zoomScale="70" zoomScaleNormal="70" workbookViewId="0">
      <selection activeCell="G9" sqref="G9"/>
    </sheetView>
  </sheetViews>
  <sheetFormatPr defaultColWidth="9.140625" defaultRowHeight="14.25"/>
  <cols>
    <col min="1" max="1" width="7.140625" style="55" bestFit="1" customWidth="1"/>
    <col min="2" max="2" width="9.42578125" style="55" bestFit="1" customWidth="1"/>
    <col min="3" max="3" width="11.140625" style="55" bestFit="1" customWidth="1"/>
    <col min="4" max="4" width="12.28515625" style="55" bestFit="1" customWidth="1"/>
    <col min="5" max="5" width="9.85546875" style="55" bestFit="1" customWidth="1"/>
    <col min="6" max="6" width="17" style="55" bestFit="1" customWidth="1"/>
    <col min="7" max="7" width="18.85546875" style="55" bestFit="1" customWidth="1"/>
    <col min="8" max="8" width="8.28515625" style="55" bestFit="1" customWidth="1"/>
    <col min="9" max="9" width="6.42578125" style="55" bestFit="1" customWidth="1"/>
    <col min="10" max="10" width="6" style="55" bestFit="1" customWidth="1"/>
    <col min="11" max="12" width="10.28515625" style="55" bestFit="1" customWidth="1"/>
    <col min="13" max="16384" width="9.140625" style="55"/>
  </cols>
  <sheetData>
    <row r="1" spans="1:12" ht="42.75">
      <c r="A1" s="55" t="s">
        <v>62</v>
      </c>
      <c r="B1" s="55" t="s">
        <v>253</v>
      </c>
      <c r="C1" s="55" t="s">
        <v>254</v>
      </c>
      <c r="D1" s="121" t="s">
        <v>255</v>
      </c>
      <c r="E1" s="55" t="s">
        <v>256</v>
      </c>
      <c r="F1" s="121" t="s">
        <v>257</v>
      </c>
      <c r="G1" s="121" t="s">
        <v>258</v>
      </c>
      <c r="H1" s="55" t="s">
        <v>223</v>
      </c>
      <c r="I1" s="55" t="s">
        <v>259</v>
      </c>
      <c r="J1" s="55" t="s">
        <v>260</v>
      </c>
      <c r="K1" s="121" t="s">
        <v>261</v>
      </c>
      <c r="L1" s="121" t="s">
        <v>262</v>
      </c>
    </row>
    <row r="2" spans="1:12">
      <c r="A2" s="56">
        <v>2.0833333333333332E-2</v>
      </c>
      <c r="B2" s="55">
        <v>2926</v>
      </c>
      <c r="C2" s="55">
        <v>10980</v>
      </c>
      <c r="D2" s="55">
        <v>0</v>
      </c>
      <c r="E2" s="55">
        <v>0</v>
      </c>
      <c r="F2" s="55">
        <v>0</v>
      </c>
      <c r="G2" s="55">
        <v>276</v>
      </c>
      <c r="H2" s="55">
        <v>5292</v>
      </c>
      <c r="I2" s="55">
        <v>129</v>
      </c>
      <c r="J2" s="55">
        <v>0</v>
      </c>
      <c r="K2" s="55">
        <v>1596.588</v>
      </c>
      <c r="L2" s="55">
        <v>1269.318</v>
      </c>
    </row>
    <row r="3" spans="1:12">
      <c r="A3" s="56">
        <v>4.1666666666666664E-2</v>
      </c>
      <c r="B3" s="55">
        <v>2931</v>
      </c>
      <c r="C3" s="55">
        <v>9872</v>
      </c>
      <c r="D3" s="55">
        <v>0</v>
      </c>
      <c r="E3" s="55">
        <v>0</v>
      </c>
      <c r="F3" s="55">
        <v>0</v>
      </c>
      <c r="G3" s="55">
        <v>275</v>
      </c>
      <c r="H3" s="55">
        <v>5302</v>
      </c>
      <c r="I3" s="55">
        <v>115</v>
      </c>
      <c r="J3" s="55">
        <v>0</v>
      </c>
      <c r="K3" s="55">
        <v>1810.1030000000001</v>
      </c>
      <c r="L3" s="55">
        <v>1294.8499999999999</v>
      </c>
    </row>
    <row r="4" spans="1:12">
      <c r="A4" s="56">
        <v>6.25E-2</v>
      </c>
      <c r="B4" s="55">
        <v>2948</v>
      </c>
      <c r="C4" s="55">
        <v>9621</v>
      </c>
      <c r="D4" s="55">
        <v>0</v>
      </c>
      <c r="E4" s="55">
        <v>0</v>
      </c>
      <c r="F4" s="55">
        <v>0</v>
      </c>
      <c r="G4" s="55">
        <v>259</v>
      </c>
      <c r="H4" s="55">
        <v>5303</v>
      </c>
      <c r="I4" s="55">
        <v>119</v>
      </c>
      <c r="J4" s="55">
        <v>0</v>
      </c>
      <c r="K4" s="55">
        <v>2052.2310000000002</v>
      </c>
      <c r="L4" s="55">
        <v>1331.1690000000001</v>
      </c>
    </row>
    <row r="5" spans="1:12">
      <c r="A5" s="57">
        <v>8.3333333333333329E-2</v>
      </c>
      <c r="B5" s="55">
        <v>2950</v>
      </c>
      <c r="C5" s="55">
        <v>9107</v>
      </c>
      <c r="D5" s="55">
        <v>0</v>
      </c>
      <c r="E5" s="55">
        <v>0</v>
      </c>
      <c r="F5" s="55">
        <v>0</v>
      </c>
      <c r="G5" s="55">
        <v>255</v>
      </c>
      <c r="H5" s="55">
        <v>5306</v>
      </c>
      <c r="I5" s="55">
        <v>119</v>
      </c>
      <c r="J5" s="55">
        <v>0</v>
      </c>
      <c r="K5" s="55">
        <v>2288.1469999999999</v>
      </c>
      <c r="L5" s="55">
        <v>1335.88</v>
      </c>
    </row>
    <row r="6" spans="1:12">
      <c r="A6" s="57">
        <v>0.104166666666667</v>
      </c>
      <c r="B6" s="55">
        <v>2950</v>
      </c>
      <c r="C6" s="55">
        <v>9005</v>
      </c>
      <c r="D6" s="55">
        <v>0</v>
      </c>
      <c r="E6" s="55">
        <v>0</v>
      </c>
      <c r="F6" s="55">
        <v>0</v>
      </c>
      <c r="G6" s="55">
        <v>253</v>
      </c>
      <c r="H6" s="55">
        <v>5308</v>
      </c>
      <c r="I6" s="55">
        <v>118</v>
      </c>
      <c r="J6" s="55">
        <v>0</v>
      </c>
      <c r="K6" s="55">
        <v>2730.6770000000001</v>
      </c>
      <c r="L6" s="55">
        <v>1372.9590000000001</v>
      </c>
    </row>
    <row r="7" spans="1:12">
      <c r="A7" s="57">
        <v>0.125</v>
      </c>
      <c r="B7" s="55">
        <v>2896</v>
      </c>
      <c r="C7" s="55">
        <v>8367</v>
      </c>
      <c r="D7" s="55">
        <v>0</v>
      </c>
      <c r="E7" s="55">
        <v>0</v>
      </c>
      <c r="F7" s="55">
        <v>0</v>
      </c>
      <c r="G7" s="55">
        <v>253</v>
      </c>
      <c r="H7" s="55">
        <v>5313</v>
      </c>
      <c r="I7" s="55">
        <v>125</v>
      </c>
      <c r="J7" s="55">
        <v>0</v>
      </c>
      <c r="K7" s="55">
        <v>2973.6770000000001</v>
      </c>
      <c r="L7" s="55">
        <v>1022.314</v>
      </c>
    </row>
    <row r="8" spans="1:12">
      <c r="A8" s="57">
        <v>0.14583333333333301</v>
      </c>
      <c r="B8" s="55">
        <v>2828</v>
      </c>
      <c r="C8" s="55">
        <v>8527</v>
      </c>
      <c r="D8" s="55">
        <v>0</v>
      </c>
      <c r="E8" s="55">
        <v>0</v>
      </c>
      <c r="F8" s="55">
        <v>0</v>
      </c>
      <c r="G8" s="55">
        <v>236</v>
      </c>
      <c r="H8" s="55">
        <v>5314</v>
      </c>
      <c r="I8" s="55">
        <v>118</v>
      </c>
      <c r="J8" s="55">
        <v>0</v>
      </c>
      <c r="K8" s="55">
        <v>3339.413</v>
      </c>
      <c r="L8" s="55">
        <v>1349.269</v>
      </c>
    </row>
    <row r="9" spans="1:12">
      <c r="A9" s="57">
        <v>0.16666666666666599</v>
      </c>
      <c r="B9" s="55">
        <v>2879</v>
      </c>
      <c r="C9" s="55">
        <v>8170</v>
      </c>
      <c r="D9" s="55">
        <v>0</v>
      </c>
      <c r="E9" s="55">
        <v>0</v>
      </c>
      <c r="F9" s="55">
        <v>0</v>
      </c>
      <c r="G9" s="55">
        <v>231</v>
      </c>
      <c r="H9" s="55">
        <v>5316</v>
      </c>
      <c r="I9" s="55">
        <v>134</v>
      </c>
      <c r="J9" s="55">
        <v>0</v>
      </c>
      <c r="K9" s="55">
        <v>3615.5369999999998</v>
      </c>
      <c r="L9" s="55">
        <v>1329.1020000000001</v>
      </c>
    </row>
    <row r="10" spans="1:12">
      <c r="A10" s="57">
        <v>0.1875</v>
      </c>
      <c r="B10" s="55">
        <v>2970</v>
      </c>
      <c r="C10" s="55">
        <v>7939</v>
      </c>
      <c r="D10" s="55">
        <v>0</v>
      </c>
      <c r="E10" s="55">
        <v>0</v>
      </c>
      <c r="F10" s="55">
        <v>0</v>
      </c>
      <c r="G10" s="55">
        <v>231</v>
      </c>
      <c r="H10" s="55">
        <v>5316</v>
      </c>
      <c r="I10" s="55">
        <v>116</v>
      </c>
      <c r="J10" s="55">
        <v>0</v>
      </c>
      <c r="K10" s="55">
        <v>3765.9090000000001</v>
      </c>
      <c r="L10" s="55">
        <v>1345.1890000000001</v>
      </c>
    </row>
    <row r="11" spans="1:12">
      <c r="A11" s="57">
        <v>0.20833333333333301</v>
      </c>
      <c r="B11" s="55">
        <v>2968</v>
      </c>
      <c r="C11" s="55">
        <v>8162</v>
      </c>
      <c r="D11" s="55">
        <v>0</v>
      </c>
      <c r="E11" s="55">
        <v>0</v>
      </c>
      <c r="F11" s="55">
        <v>0</v>
      </c>
      <c r="G11" s="55">
        <v>242</v>
      </c>
      <c r="H11" s="55">
        <v>5320</v>
      </c>
      <c r="I11" s="55">
        <v>121</v>
      </c>
      <c r="J11" s="55">
        <v>0</v>
      </c>
      <c r="K11" s="55">
        <v>3711.0349999999999</v>
      </c>
      <c r="L11" s="55">
        <v>1364.069</v>
      </c>
    </row>
    <row r="12" spans="1:12">
      <c r="A12" s="57">
        <v>0.22916666666666599</v>
      </c>
      <c r="B12" s="55">
        <v>2971</v>
      </c>
      <c r="C12" s="55">
        <v>7744</v>
      </c>
      <c r="D12" s="55">
        <v>0</v>
      </c>
      <c r="E12" s="55">
        <v>0</v>
      </c>
      <c r="F12" s="55">
        <v>0</v>
      </c>
      <c r="G12" s="55">
        <v>257</v>
      </c>
      <c r="H12" s="55">
        <v>5322</v>
      </c>
      <c r="I12" s="55">
        <v>122</v>
      </c>
      <c r="J12" s="55">
        <v>2</v>
      </c>
      <c r="K12" s="55">
        <v>3714.11</v>
      </c>
      <c r="L12" s="55">
        <v>1373.9749999999999</v>
      </c>
    </row>
    <row r="13" spans="1:12">
      <c r="A13" s="57">
        <v>0.25</v>
      </c>
      <c r="B13" s="55">
        <v>2956</v>
      </c>
      <c r="C13" s="55">
        <v>8259</v>
      </c>
      <c r="D13" s="55">
        <v>0</v>
      </c>
      <c r="E13" s="55">
        <v>0</v>
      </c>
      <c r="F13" s="55">
        <v>0</v>
      </c>
      <c r="G13" s="55">
        <v>263</v>
      </c>
      <c r="H13" s="55">
        <v>5325</v>
      </c>
      <c r="I13" s="55">
        <v>123</v>
      </c>
      <c r="J13" s="55">
        <v>37</v>
      </c>
      <c r="K13" s="55">
        <v>3866.5720000000001</v>
      </c>
      <c r="L13" s="55">
        <v>1382.65</v>
      </c>
    </row>
    <row r="14" spans="1:12">
      <c r="A14" s="57">
        <v>0.27083333333333298</v>
      </c>
      <c r="B14" s="55">
        <v>2959</v>
      </c>
      <c r="C14" s="55">
        <v>9408</v>
      </c>
      <c r="D14" s="55">
        <v>0</v>
      </c>
      <c r="E14" s="55">
        <v>0</v>
      </c>
      <c r="F14" s="55">
        <v>0</v>
      </c>
      <c r="G14" s="55">
        <v>305</v>
      </c>
      <c r="H14" s="55">
        <v>5324</v>
      </c>
      <c r="I14" s="55">
        <v>138</v>
      </c>
      <c r="J14" s="55">
        <v>158</v>
      </c>
      <c r="K14" s="55">
        <v>3964.002</v>
      </c>
      <c r="L14" s="55">
        <v>1359.0920000000001</v>
      </c>
    </row>
    <row r="15" spans="1:12">
      <c r="A15" s="57">
        <v>0.29166666666666602</v>
      </c>
      <c r="B15" s="55">
        <v>2970</v>
      </c>
      <c r="C15" s="55">
        <v>10522</v>
      </c>
      <c r="D15" s="55">
        <v>0</v>
      </c>
      <c r="E15" s="55">
        <v>0</v>
      </c>
      <c r="F15" s="55">
        <v>74</v>
      </c>
      <c r="G15" s="55">
        <v>321</v>
      </c>
      <c r="H15" s="55">
        <v>5314</v>
      </c>
      <c r="I15" s="55">
        <v>121</v>
      </c>
      <c r="J15" s="55">
        <v>335</v>
      </c>
      <c r="K15" s="55">
        <v>4355.7780000000002</v>
      </c>
      <c r="L15" s="55">
        <v>1325.174</v>
      </c>
    </row>
    <row r="16" spans="1:12">
      <c r="A16" s="57">
        <v>0.3125</v>
      </c>
      <c r="B16" s="55">
        <v>2964</v>
      </c>
      <c r="C16" s="55">
        <v>12239</v>
      </c>
      <c r="D16" s="55">
        <v>0</v>
      </c>
      <c r="E16" s="55">
        <v>0</v>
      </c>
      <c r="F16" s="55">
        <v>0</v>
      </c>
      <c r="G16" s="55">
        <v>349</v>
      </c>
      <c r="H16" s="55">
        <v>5314</v>
      </c>
      <c r="I16" s="55">
        <v>132</v>
      </c>
      <c r="J16" s="55">
        <v>545</v>
      </c>
      <c r="K16" s="55">
        <v>4355.6909999999998</v>
      </c>
      <c r="L16" s="55">
        <v>1201.873</v>
      </c>
    </row>
    <row r="17" spans="1:12">
      <c r="A17" s="57">
        <v>0.33333333333333298</v>
      </c>
      <c r="B17" s="55">
        <v>2971</v>
      </c>
      <c r="C17" s="55">
        <v>13507</v>
      </c>
      <c r="D17" s="55">
        <v>0</v>
      </c>
      <c r="E17" s="55">
        <v>0</v>
      </c>
      <c r="F17" s="55">
        <v>42</v>
      </c>
      <c r="G17" s="55">
        <v>348</v>
      </c>
      <c r="H17" s="55">
        <v>5310</v>
      </c>
      <c r="I17" s="55">
        <v>123</v>
      </c>
      <c r="J17" s="55">
        <v>799</v>
      </c>
      <c r="K17" s="55">
        <v>4565.7510000000002</v>
      </c>
      <c r="L17" s="55">
        <v>1156.8889999999999</v>
      </c>
    </row>
    <row r="18" spans="1:12">
      <c r="A18" s="57">
        <v>0.35416666666666602</v>
      </c>
      <c r="B18" s="55">
        <v>2972</v>
      </c>
      <c r="C18" s="55">
        <v>14801</v>
      </c>
      <c r="D18" s="55">
        <v>0</v>
      </c>
      <c r="E18" s="55">
        <v>0</v>
      </c>
      <c r="F18" s="55">
        <v>150</v>
      </c>
      <c r="G18" s="55">
        <v>339</v>
      </c>
      <c r="H18" s="55">
        <v>5308</v>
      </c>
      <c r="I18" s="55">
        <v>192</v>
      </c>
      <c r="J18" s="55">
        <v>1120</v>
      </c>
      <c r="K18" s="55">
        <v>4687.2719999999999</v>
      </c>
      <c r="L18" s="55">
        <v>1106.771</v>
      </c>
    </row>
    <row r="19" spans="1:12">
      <c r="A19" s="57">
        <v>0.375</v>
      </c>
      <c r="B19" s="55">
        <v>2954</v>
      </c>
      <c r="C19" s="55">
        <v>16119</v>
      </c>
      <c r="D19" s="55">
        <v>0</v>
      </c>
      <c r="E19" s="55">
        <v>0</v>
      </c>
      <c r="F19" s="55">
        <v>4</v>
      </c>
      <c r="G19" s="55">
        <v>396</v>
      </c>
      <c r="H19" s="55">
        <v>5310</v>
      </c>
      <c r="I19" s="55">
        <v>129</v>
      </c>
      <c r="J19" s="55">
        <v>1760</v>
      </c>
      <c r="K19" s="55">
        <v>4268.4160000000002</v>
      </c>
      <c r="L19" s="55">
        <v>951.43499999999995</v>
      </c>
    </row>
    <row r="20" spans="1:12">
      <c r="A20" s="57">
        <v>0.39583333333333298</v>
      </c>
      <c r="B20" s="55">
        <v>2935</v>
      </c>
      <c r="C20" s="55">
        <v>16593</v>
      </c>
      <c r="D20" s="55">
        <v>0</v>
      </c>
      <c r="E20" s="55">
        <v>0</v>
      </c>
      <c r="F20" s="55">
        <v>0</v>
      </c>
      <c r="G20" s="55">
        <v>505</v>
      </c>
      <c r="H20" s="55">
        <v>5312</v>
      </c>
      <c r="I20" s="55">
        <v>97</v>
      </c>
      <c r="J20" s="55">
        <v>2120</v>
      </c>
      <c r="K20" s="55">
        <v>3958.5189999999998</v>
      </c>
      <c r="L20" s="55">
        <v>931.88499999999999</v>
      </c>
    </row>
    <row r="21" spans="1:12">
      <c r="A21" s="57">
        <v>0.41666666666666602</v>
      </c>
      <c r="B21" s="55">
        <v>2945</v>
      </c>
      <c r="C21" s="55">
        <v>16914</v>
      </c>
      <c r="D21" s="55">
        <v>0</v>
      </c>
      <c r="E21" s="55">
        <v>0</v>
      </c>
      <c r="F21" s="55">
        <v>0</v>
      </c>
      <c r="G21" s="55">
        <v>510</v>
      </c>
      <c r="H21" s="55">
        <v>5305</v>
      </c>
      <c r="I21" s="55">
        <v>111</v>
      </c>
      <c r="J21" s="55">
        <v>2570</v>
      </c>
      <c r="K21" s="55">
        <v>3782.2629999999999</v>
      </c>
      <c r="L21" s="55">
        <v>913.70100000000002</v>
      </c>
    </row>
    <row r="22" spans="1:12">
      <c r="A22" s="57">
        <v>0.4375</v>
      </c>
      <c r="B22" s="55">
        <v>2937</v>
      </c>
      <c r="C22" s="55">
        <v>17066</v>
      </c>
      <c r="D22" s="55">
        <v>0</v>
      </c>
      <c r="E22" s="55">
        <v>0</v>
      </c>
      <c r="F22" s="55">
        <v>18</v>
      </c>
      <c r="G22" s="55">
        <v>497</v>
      </c>
      <c r="H22" s="55">
        <v>5310</v>
      </c>
      <c r="I22" s="55">
        <v>133</v>
      </c>
      <c r="J22" s="55">
        <v>2910</v>
      </c>
      <c r="K22" s="55">
        <v>3556.9490000000001</v>
      </c>
      <c r="L22" s="55">
        <v>908.12699999999995</v>
      </c>
    </row>
    <row r="23" spans="1:12">
      <c r="A23" s="57">
        <v>0.45833333333333298</v>
      </c>
      <c r="B23" s="55">
        <v>2895</v>
      </c>
      <c r="C23" s="55">
        <v>17451</v>
      </c>
      <c r="D23" s="55">
        <v>0</v>
      </c>
      <c r="E23" s="55">
        <v>0</v>
      </c>
      <c r="F23" s="55">
        <v>0</v>
      </c>
      <c r="G23" s="55">
        <v>494</v>
      </c>
      <c r="H23" s="55">
        <v>5329</v>
      </c>
      <c r="I23" s="55">
        <v>153</v>
      </c>
      <c r="J23" s="55">
        <v>3060</v>
      </c>
      <c r="K23" s="55">
        <v>3336.15</v>
      </c>
      <c r="L23" s="55">
        <v>902.16</v>
      </c>
    </row>
    <row r="24" spans="1:12">
      <c r="A24" s="57">
        <v>0.47916666666666602</v>
      </c>
      <c r="B24" s="55">
        <v>2828</v>
      </c>
      <c r="C24" s="55">
        <v>18070</v>
      </c>
      <c r="D24" s="55">
        <v>0</v>
      </c>
      <c r="E24" s="55">
        <v>0</v>
      </c>
      <c r="F24" s="55">
        <v>210</v>
      </c>
      <c r="G24" s="55">
        <v>459</v>
      </c>
      <c r="H24" s="55">
        <v>5314</v>
      </c>
      <c r="I24" s="55">
        <v>175</v>
      </c>
      <c r="J24" s="55">
        <v>3040</v>
      </c>
      <c r="K24" s="55">
        <v>3307.9079999999999</v>
      </c>
      <c r="L24" s="55">
        <v>909.13300000000004</v>
      </c>
    </row>
    <row r="25" spans="1:12">
      <c r="A25" s="57">
        <v>0.5</v>
      </c>
      <c r="B25" s="55">
        <v>2758</v>
      </c>
      <c r="C25" s="55">
        <v>18769</v>
      </c>
      <c r="D25" s="55">
        <v>0</v>
      </c>
      <c r="E25" s="55">
        <v>0</v>
      </c>
      <c r="F25" s="55">
        <v>56</v>
      </c>
      <c r="G25" s="55">
        <v>431</v>
      </c>
      <c r="H25" s="55">
        <v>5315</v>
      </c>
      <c r="I25" s="55">
        <v>137</v>
      </c>
      <c r="J25" s="55">
        <v>2770</v>
      </c>
      <c r="K25" s="55">
        <v>3089.1350000000002</v>
      </c>
      <c r="L25" s="55">
        <v>914.16099999999994</v>
      </c>
    </row>
    <row r="26" spans="1:12">
      <c r="A26" s="57">
        <v>0.52083333333333304</v>
      </c>
      <c r="B26" s="55">
        <v>2831</v>
      </c>
      <c r="C26" s="55">
        <v>19158</v>
      </c>
      <c r="D26" s="55">
        <v>0</v>
      </c>
      <c r="E26" s="55">
        <v>0</v>
      </c>
      <c r="F26" s="55">
        <v>8</v>
      </c>
      <c r="G26" s="55">
        <v>446</v>
      </c>
      <c r="H26" s="55">
        <v>5313</v>
      </c>
      <c r="I26" s="55">
        <v>146</v>
      </c>
      <c r="J26" s="55">
        <v>2680</v>
      </c>
      <c r="K26" s="55">
        <v>3096.1190000000001</v>
      </c>
      <c r="L26" s="55">
        <v>981.69500000000005</v>
      </c>
    </row>
    <row r="27" spans="1:12">
      <c r="A27" s="57">
        <v>0.54166666666666596</v>
      </c>
      <c r="B27" s="55">
        <v>2832</v>
      </c>
      <c r="C27" s="55">
        <v>19421</v>
      </c>
      <c r="D27" s="55">
        <v>0</v>
      </c>
      <c r="E27" s="55">
        <v>0</v>
      </c>
      <c r="F27" s="55">
        <v>0</v>
      </c>
      <c r="G27" s="55">
        <v>405</v>
      </c>
      <c r="H27" s="55">
        <v>5319</v>
      </c>
      <c r="I27" s="55">
        <v>122</v>
      </c>
      <c r="J27" s="55">
        <v>2530</v>
      </c>
      <c r="K27" s="55">
        <v>3146.395</v>
      </c>
      <c r="L27" s="55">
        <v>965.30100000000004</v>
      </c>
    </row>
    <row r="28" spans="1:12">
      <c r="A28" s="57">
        <v>0.5625</v>
      </c>
      <c r="B28" s="55">
        <v>2809</v>
      </c>
      <c r="C28" s="55">
        <v>19638</v>
      </c>
      <c r="D28" s="55">
        <v>0</v>
      </c>
      <c r="E28" s="55">
        <v>0</v>
      </c>
      <c r="F28" s="55">
        <v>38</v>
      </c>
      <c r="G28" s="55">
        <v>299</v>
      </c>
      <c r="H28" s="55">
        <v>5319</v>
      </c>
      <c r="I28" s="55">
        <v>126</v>
      </c>
      <c r="J28" s="55">
        <v>2550</v>
      </c>
      <c r="K28" s="55">
        <v>3068.2469999999998</v>
      </c>
      <c r="L28" s="55">
        <v>936.17899999999997</v>
      </c>
    </row>
    <row r="29" spans="1:12">
      <c r="A29" s="57">
        <v>0.58333333333333304</v>
      </c>
      <c r="B29" s="55">
        <v>2791</v>
      </c>
      <c r="C29" s="55">
        <v>19532</v>
      </c>
      <c r="D29" s="55">
        <v>0</v>
      </c>
      <c r="E29" s="55">
        <v>0</v>
      </c>
      <c r="F29" s="55">
        <v>0</v>
      </c>
      <c r="G29" s="55">
        <v>296</v>
      </c>
      <c r="H29" s="55">
        <v>5322</v>
      </c>
      <c r="I29" s="55">
        <v>114</v>
      </c>
      <c r="J29" s="55">
        <v>2540</v>
      </c>
      <c r="K29" s="55">
        <v>3058.9670000000001</v>
      </c>
      <c r="L29" s="55">
        <v>886.85400000000004</v>
      </c>
    </row>
    <row r="30" spans="1:12">
      <c r="A30" s="57">
        <v>0.60416666666666596</v>
      </c>
      <c r="B30" s="55">
        <v>2903</v>
      </c>
      <c r="C30" s="55">
        <v>18980</v>
      </c>
      <c r="D30" s="55">
        <v>0</v>
      </c>
      <c r="E30" s="55">
        <v>0</v>
      </c>
      <c r="F30" s="55">
        <v>0</v>
      </c>
      <c r="G30" s="55">
        <v>267</v>
      </c>
      <c r="H30" s="55">
        <v>5316</v>
      </c>
      <c r="I30" s="55">
        <v>117</v>
      </c>
      <c r="J30" s="55">
        <v>2330</v>
      </c>
      <c r="K30" s="55">
        <v>2997.7629999999999</v>
      </c>
      <c r="L30" s="55">
        <v>932.14099999999996</v>
      </c>
    </row>
    <row r="31" spans="1:12">
      <c r="A31" s="57">
        <v>0.625</v>
      </c>
      <c r="B31" s="55">
        <v>2732</v>
      </c>
      <c r="C31" s="55">
        <v>19142</v>
      </c>
      <c r="D31" s="55">
        <v>0</v>
      </c>
      <c r="E31" s="55">
        <v>0</v>
      </c>
      <c r="F31" s="55">
        <v>0</v>
      </c>
      <c r="G31" s="55">
        <v>258</v>
      </c>
      <c r="H31" s="55">
        <v>5311</v>
      </c>
      <c r="I31" s="55">
        <v>119</v>
      </c>
      <c r="J31" s="55">
        <v>2310</v>
      </c>
      <c r="K31" s="55">
        <v>2884.6660000000002</v>
      </c>
      <c r="L31" s="55">
        <v>1032.7560000000001</v>
      </c>
    </row>
    <row r="32" spans="1:12">
      <c r="A32" s="57">
        <v>0.64583333333333304</v>
      </c>
      <c r="B32" s="55">
        <v>2554</v>
      </c>
      <c r="C32" s="55">
        <v>19354</v>
      </c>
      <c r="D32" s="55">
        <v>0</v>
      </c>
      <c r="E32" s="55">
        <v>0</v>
      </c>
      <c r="F32" s="55">
        <v>0</v>
      </c>
      <c r="G32" s="55">
        <v>253</v>
      </c>
      <c r="H32" s="55">
        <v>5315</v>
      </c>
      <c r="I32" s="55">
        <v>123</v>
      </c>
      <c r="J32" s="55">
        <v>2240</v>
      </c>
      <c r="K32" s="55">
        <v>2889.1529999999998</v>
      </c>
      <c r="L32" s="55">
        <v>1179.2139999999999</v>
      </c>
    </row>
    <row r="33" spans="1:12">
      <c r="A33" s="57">
        <v>0.66666666666666596</v>
      </c>
      <c r="B33" s="55">
        <v>2548</v>
      </c>
      <c r="C33" s="55">
        <v>19213</v>
      </c>
      <c r="D33" s="55">
        <v>0</v>
      </c>
      <c r="E33" s="55">
        <v>0</v>
      </c>
      <c r="F33" s="55">
        <v>0</v>
      </c>
      <c r="G33" s="55">
        <v>289</v>
      </c>
      <c r="H33" s="55">
        <v>5320</v>
      </c>
      <c r="I33" s="55">
        <v>125</v>
      </c>
      <c r="J33" s="55">
        <v>1840</v>
      </c>
      <c r="K33" s="55">
        <v>2718.14</v>
      </c>
      <c r="L33" s="55">
        <v>1330.981</v>
      </c>
    </row>
    <row r="34" spans="1:12">
      <c r="A34" s="57">
        <v>0.6875</v>
      </c>
      <c r="B34" s="55">
        <v>2556</v>
      </c>
      <c r="C34" s="55">
        <v>19257</v>
      </c>
      <c r="D34" s="55">
        <v>0</v>
      </c>
      <c r="E34" s="55">
        <v>0</v>
      </c>
      <c r="F34" s="55">
        <v>0</v>
      </c>
      <c r="G34" s="55">
        <v>407</v>
      </c>
      <c r="H34" s="55">
        <v>5322</v>
      </c>
      <c r="I34" s="55">
        <v>137</v>
      </c>
      <c r="J34" s="55">
        <v>1570</v>
      </c>
      <c r="K34" s="55">
        <v>2734.7750000000001</v>
      </c>
      <c r="L34" s="55">
        <v>1430.7570000000001</v>
      </c>
    </row>
    <row r="35" spans="1:12">
      <c r="A35" s="57">
        <v>0.70833333333333304</v>
      </c>
      <c r="B35" s="55">
        <v>2643</v>
      </c>
      <c r="C35" s="55">
        <v>19423</v>
      </c>
      <c r="D35" s="55">
        <v>0</v>
      </c>
      <c r="E35" s="55">
        <v>0</v>
      </c>
      <c r="F35" s="55">
        <v>112</v>
      </c>
      <c r="G35" s="55">
        <v>537</v>
      </c>
      <c r="H35" s="55">
        <v>5323</v>
      </c>
      <c r="I35" s="55">
        <v>150</v>
      </c>
      <c r="J35" s="55">
        <v>1350</v>
      </c>
      <c r="K35" s="55">
        <v>2704.3620000000001</v>
      </c>
      <c r="L35" s="55">
        <v>1438.2819999999999</v>
      </c>
    </row>
    <row r="36" spans="1:12">
      <c r="A36" s="57">
        <v>0.72916666666666596</v>
      </c>
      <c r="B36" s="55">
        <v>2942</v>
      </c>
      <c r="C36" s="55">
        <v>19474</v>
      </c>
      <c r="D36" s="55">
        <v>0</v>
      </c>
      <c r="E36" s="55">
        <v>0</v>
      </c>
      <c r="F36" s="55">
        <v>236</v>
      </c>
      <c r="G36" s="55">
        <v>779</v>
      </c>
      <c r="H36" s="55">
        <v>5331</v>
      </c>
      <c r="I36" s="55">
        <v>155</v>
      </c>
      <c r="J36" s="55">
        <v>1100</v>
      </c>
      <c r="K36" s="55">
        <v>2847.4830000000002</v>
      </c>
      <c r="L36" s="55">
        <v>1581.3579999999999</v>
      </c>
    </row>
    <row r="37" spans="1:12">
      <c r="A37" s="57">
        <v>0.75</v>
      </c>
      <c r="B37" s="55">
        <v>2954</v>
      </c>
      <c r="C37" s="55">
        <v>19683</v>
      </c>
      <c r="D37" s="55">
        <v>0</v>
      </c>
      <c r="E37" s="55">
        <v>0</v>
      </c>
      <c r="F37" s="55">
        <v>160</v>
      </c>
      <c r="G37" s="55">
        <v>679</v>
      </c>
      <c r="H37" s="55">
        <v>5329</v>
      </c>
      <c r="I37" s="55">
        <v>195</v>
      </c>
      <c r="J37" s="55">
        <v>842</v>
      </c>
      <c r="K37" s="55">
        <v>2785.4160000000002</v>
      </c>
      <c r="L37" s="55">
        <v>1436.5820000000001</v>
      </c>
    </row>
    <row r="38" spans="1:12">
      <c r="A38" s="57">
        <v>0.77083333333333304</v>
      </c>
      <c r="B38" s="55">
        <v>2967</v>
      </c>
      <c r="C38" s="55">
        <v>19194</v>
      </c>
      <c r="D38" s="55">
        <v>0</v>
      </c>
      <c r="E38" s="55">
        <v>0</v>
      </c>
      <c r="F38" s="55">
        <v>578</v>
      </c>
      <c r="G38" s="55">
        <v>513</v>
      </c>
      <c r="H38" s="55">
        <v>5335</v>
      </c>
      <c r="I38" s="55">
        <v>269</v>
      </c>
      <c r="J38" s="55">
        <v>658</v>
      </c>
      <c r="K38" s="55">
        <v>2513.0360000000001</v>
      </c>
      <c r="L38" s="55">
        <v>1400.396</v>
      </c>
    </row>
    <row r="39" spans="1:12">
      <c r="A39" s="57">
        <v>0.79166666666666596</v>
      </c>
      <c r="B39" s="55">
        <v>2976</v>
      </c>
      <c r="C39" s="55">
        <v>18301</v>
      </c>
      <c r="D39" s="55">
        <v>0</v>
      </c>
      <c r="E39" s="55">
        <v>0</v>
      </c>
      <c r="F39" s="55">
        <v>994</v>
      </c>
      <c r="G39" s="55">
        <v>553</v>
      </c>
      <c r="H39" s="55">
        <v>5332</v>
      </c>
      <c r="I39" s="55">
        <v>175</v>
      </c>
      <c r="J39" s="55">
        <v>481</v>
      </c>
      <c r="K39" s="55">
        <v>2506.2379999999998</v>
      </c>
      <c r="L39" s="55">
        <v>1380.424</v>
      </c>
    </row>
    <row r="40" spans="1:12">
      <c r="A40" s="57">
        <v>0.8125</v>
      </c>
      <c r="B40" s="55">
        <v>2957</v>
      </c>
      <c r="C40" s="55">
        <v>18795</v>
      </c>
      <c r="D40" s="55">
        <v>0</v>
      </c>
      <c r="E40" s="55">
        <v>0</v>
      </c>
      <c r="F40" s="55">
        <v>408</v>
      </c>
      <c r="G40" s="55">
        <v>552</v>
      </c>
      <c r="H40" s="55">
        <v>5327</v>
      </c>
      <c r="I40" s="55">
        <v>164</v>
      </c>
      <c r="J40" s="55">
        <v>352</v>
      </c>
      <c r="K40" s="55">
        <v>2310.81</v>
      </c>
      <c r="L40" s="55">
        <v>1422.19</v>
      </c>
    </row>
    <row r="41" spans="1:12">
      <c r="A41" s="57">
        <v>0.83333333333333304</v>
      </c>
      <c r="B41" s="55">
        <v>2961</v>
      </c>
      <c r="C41" s="55">
        <v>18400</v>
      </c>
      <c r="D41" s="55">
        <v>0</v>
      </c>
      <c r="E41" s="55">
        <v>0</v>
      </c>
      <c r="F41" s="55">
        <v>70</v>
      </c>
      <c r="G41" s="55">
        <v>496</v>
      </c>
      <c r="H41" s="55">
        <v>5328</v>
      </c>
      <c r="I41" s="55">
        <v>147</v>
      </c>
      <c r="J41" s="55">
        <v>186</v>
      </c>
      <c r="K41" s="55">
        <v>1853.6949999999999</v>
      </c>
      <c r="L41" s="55">
        <v>1455.002</v>
      </c>
    </row>
    <row r="42" spans="1:12">
      <c r="A42" s="57">
        <v>0.85416666666666596</v>
      </c>
      <c r="B42" s="55">
        <v>2950</v>
      </c>
      <c r="C42" s="55">
        <v>18420</v>
      </c>
      <c r="D42" s="55">
        <v>0</v>
      </c>
      <c r="E42" s="55">
        <v>0</v>
      </c>
      <c r="F42" s="55">
        <v>54</v>
      </c>
      <c r="G42" s="55">
        <v>461</v>
      </c>
      <c r="H42" s="55">
        <v>5331</v>
      </c>
      <c r="I42" s="55">
        <v>135</v>
      </c>
      <c r="J42" s="55">
        <v>66</v>
      </c>
      <c r="K42" s="55">
        <v>1689.3720000000001</v>
      </c>
      <c r="L42" s="55">
        <v>1456.885</v>
      </c>
    </row>
    <row r="43" spans="1:12">
      <c r="A43" s="57">
        <v>0.875</v>
      </c>
      <c r="B43" s="55">
        <v>2957</v>
      </c>
      <c r="C43" s="55">
        <v>18078</v>
      </c>
      <c r="D43" s="55">
        <v>0</v>
      </c>
      <c r="E43" s="55">
        <v>0</v>
      </c>
      <c r="F43" s="55">
        <v>0</v>
      </c>
      <c r="G43" s="55">
        <v>416</v>
      </c>
      <c r="H43" s="55">
        <v>5326</v>
      </c>
      <c r="I43" s="55">
        <v>135</v>
      </c>
      <c r="J43" s="55">
        <v>9</v>
      </c>
      <c r="K43" s="55">
        <v>1572.556</v>
      </c>
      <c r="L43" s="55">
        <v>1428.7750000000001</v>
      </c>
    </row>
    <row r="44" spans="1:12">
      <c r="A44" s="57">
        <v>0.89583333333333304</v>
      </c>
      <c r="B44" s="55">
        <v>2958</v>
      </c>
      <c r="C44" s="55">
        <v>17987</v>
      </c>
      <c r="D44" s="55">
        <v>0</v>
      </c>
      <c r="E44" s="55">
        <v>0</v>
      </c>
      <c r="F44" s="55">
        <v>54</v>
      </c>
      <c r="G44" s="55">
        <v>329</v>
      </c>
      <c r="H44" s="55">
        <v>5327</v>
      </c>
      <c r="I44" s="55">
        <v>134</v>
      </c>
      <c r="J44" s="55">
        <v>0</v>
      </c>
      <c r="K44" s="55">
        <v>1411.0170000000001</v>
      </c>
      <c r="L44" s="55">
        <v>1405.903</v>
      </c>
    </row>
    <row r="45" spans="1:12">
      <c r="A45" s="57">
        <v>0.91666666666666596</v>
      </c>
      <c r="B45" s="55">
        <v>2958</v>
      </c>
      <c r="C45" s="55">
        <v>17391</v>
      </c>
      <c r="D45" s="55">
        <v>0</v>
      </c>
      <c r="E45" s="55">
        <v>0</v>
      </c>
      <c r="F45" s="55">
        <v>0</v>
      </c>
      <c r="G45" s="55">
        <v>313</v>
      </c>
      <c r="H45" s="55">
        <v>5330</v>
      </c>
      <c r="I45" s="55">
        <v>133</v>
      </c>
      <c r="J45" s="55">
        <v>0</v>
      </c>
      <c r="K45" s="55">
        <v>1579.039</v>
      </c>
      <c r="L45" s="55">
        <v>1419.5920000000001</v>
      </c>
    </row>
    <row r="46" spans="1:12">
      <c r="A46" s="57">
        <v>0.9375</v>
      </c>
      <c r="B46" s="55">
        <v>2963</v>
      </c>
      <c r="C46" s="55">
        <v>15918</v>
      </c>
      <c r="D46" s="55">
        <v>0</v>
      </c>
      <c r="E46" s="55">
        <v>0</v>
      </c>
      <c r="F46" s="55">
        <v>76</v>
      </c>
      <c r="G46" s="55">
        <v>268</v>
      </c>
      <c r="H46" s="55">
        <v>5324</v>
      </c>
      <c r="I46" s="55">
        <v>119</v>
      </c>
      <c r="J46" s="55">
        <v>0</v>
      </c>
      <c r="K46" s="55">
        <v>1595.771</v>
      </c>
      <c r="L46" s="55">
        <v>1401.864</v>
      </c>
    </row>
    <row r="47" spans="1:12">
      <c r="A47" s="57">
        <v>0.95833333333333304</v>
      </c>
      <c r="B47" s="55">
        <v>2970</v>
      </c>
      <c r="C47" s="55">
        <v>14769</v>
      </c>
      <c r="D47" s="55">
        <v>0</v>
      </c>
      <c r="E47" s="55">
        <v>0</v>
      </c>
      <c r="F47" s="55">
        <v>12</v>
      </c>
      <c r="G47" s="55">
        <v>229</v>
      </c>
      <c r="H47" s="55">
        <v>5323</v>
      </c>
      <c r="I47" s="55">
        <v>120</v>
      </c>
      <c r="J47" s="55">
        <v>1</v>
      </c>
      <c r="K47" s="55">
        <v>1647.1880000000001</v>
      </c>
      <c r="L47" s="55">
        <v>1424.6030000000001</v>
      </c>
    </row>
    <row r="48" spans="1:12">
      <c r="A48" s="57">
        <v>0.97916666666666596</v>
      </c>
      <c r="B48" s="55">
        <v>2959</v>
      </c>
      <c r="C48" s="55">
        <v>13270</v>
      </c>
      <c r="D48" s="55">
        <v>0</v>
      </c>
      <c r="E48" s="55">
        <v>0</v>
      </c>
      <c r="F48" s="55">
        <v>88</v>
      </c>
      <c r="G48" s="55">
        <v>226</v>
      </c>
      <c r="H48" s="55">
        <v>5326</v>
      </c>
      <c r="I48" s="55">
        <v>138</v>
      </c>
      <c r="J48" s="55">
        <v>1</v>
      </c>
      <c r="K48" s="55">
        <v>1719.03</v>
      </c>
      <c r="L48" s="55">
        <v>1411.3309999999999</v>
      </c>
    </row>
    <row r="49" spans="1:12">
      <c r="A49" s="57">
        <v>1</v>
      </c>
      <c r="B49" s="55">
        <v>2960</v>
      </c>
      <c r="C49" s="55">
        <v>12005</v>
      </c>
      <c r="D49" s="55">
        <v>0</v>
      </c>
      <c r="E49" s="55">
        <v>0</v>
      </c>
      <c r="F49" s="55">
        <v>20</v>
      </c>
      <c r="G49" s="55">
        <v>232</v>
      </c>
      <c r="H49" s="55">
        <v>5320</v>
      </c>
      <c r="I49" s="55">
        <v>133</v>
      </c>
      <c r="J49" s="55">
        <v>1</v>
      </c>
      <c r="K49" s="55">
        <v>1719.03</v>
      </c>
      <c r="L49" s="55">
        <v>1411.3309999999999</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709B-8DC8-4A65-B29A-9BFFDAA09748}">
  <sheetPr>
    <tabColor theme="8"/>
  </sheetPr>
  <dimension ref="A3:F11"/>
  <sheetViews>
    <sheetView workbookViewId="0">
      <selection activeCell="C13" sqref="C13"/>
    </sheetView>
  </sheetViews>
  <sheetFormatPr defaultColWidth="8.7109375" defaultRowHeight="14.25"/>
  <cols>
    <col min="1" max="1" width="11.28515625" style="54" customWidth="1"/>
    <col min="2" max="4" width="17.85546875" style="54" bestFit="1" customWidth="1"/>
    <col min="5" max="5" width="15.42578125" style="54" customWidth="1"/>
    <col min="6" max="16384" width="8.7109375" style="54"/>
  </cols>
  <sheetData>
    <row r="3" spans="1:6">
      <c r="A3" s="54" t="s">
        <v>263</v>
      </c>
    </row>
    <row r="4" spans="1:6" ht="28.5">
      <c r="B4" s="62" t="s">
        <v>264</v>
      </c>
      <c r="C4" s="63" t="s">
        <v>265</v>
      </c>
      <c r="D4" s="63" t="s">
        <v>266</v>
      </c>
      <c r="E4" s="116" t="s">
        <v>267</v>
      </c>
      <c r="F4" s="116" t="s">
        <v>268</v>
      </c>
    </row>
    <row r="5" spans="1:6">
      <c r="A5" s="66" t="s">
        <v>269</v>
      </c>
      <c r="B5" s="64">
        <v>17.399999999999999</v>
      </c>
      <c r="C5" s="64">
        <v>18.3</v>
      </c>
      <c r="D5" s="64">
        <v>9.61</v>
      </c>
      <c r="E5" s="64">
        <v>20.7</v>
      </c>
      <c r="F5" s="64">
        <v>14.14</v>
      </c>
    </row>
    <row r="6" spans="1:6">
      <c r="A6" s="64" t="s">
        <v>270</v>
      </c>
      <c r="B6" s="64">
        <v>20.7</v>
      </c>
      <c r="C6" s="64">
        <v>20.100000000000001</v>
      </c>
      <c r="D6" s="64">
        <v>9.1199999999999992</v>
      </c>
      <c r="E6" s="64">
        <v>20.96</v>
      </c>
      <c r="F6" s="64">
        <v>15.03</v>
      </c>
    </row>
    <row r="7" spans="1:6">
      <c r="A7" s="64" t="s">
        <v>271</v>
      </c>
      <c r="B7" s="64">
        <v>23.1</v>
      </c>
      <c r="C7" s="64">
        <v>21.5</v>
      </c>
      <c r="D7" s="64">
        <v>13.515000000000001</v>
      </c>
      <c r="E7" s="64">
        <v>21.85</v>
      </c>
      <c r="F7" s="64">
        <v>8.58</v>
      </c>
    </row>
    <row r="8" spans="1:6">
      <c r="A8" s="64" t="s">
        <v>272</v>
      </c>
      <c r="B8" s="64">
        <v>22.4</v>
      </c>
      <c r="C8" s="64">
        <v>20.399999999999999</v>
      </c>
      <c r="D8" s="64">
        <v>13.914999999999999</v>
      </c>
      <c r="E8" s="64">
        <v>23.84</v>
      </c>
      <c r="F8" s="64">
        <v>10.375</v>
      </c>
    </row>
    <row r="9" spans="1:6">
      <c r="A9" s="64" t="s">
        <v>273</v>
      </c>
      <c r="B9" s="64">
        <v>21.9</v>
      </c>
      <c r="C9" s="64">
        <v>26.1</v>
      </c>
      <c r="D9" s="64">
        <v>16.545000000000002</v>
      </c>
      <c r="E9" s="64">
        <v>24.33</v>
      </c>
      <c r="F9" s="64">
        <v>9.49</v>
      </c>
    </row>
    <row r="10" spans="1:6">
      <c r="A10" s="64" t="s">
        <v>274</v>
      </c>
      <c r="B10" s="64">
        <v>19.899999999999999</v>
      </c>
      <c r="C10" s="64">
        <v>22</v>
      </c>
      <c r="D10" s="64">
        <v>13.37</v>
      </c>
      <c r="E10" s="64">
        <v>13.78</v>
      </c>
      <c r="F10" s="64">
        <v>6.17</v>
      </c>
    </row>
    <row r="11" spans="1:6">
      <c r="A11" s="65" t="s">
        <v>275</v>
      </c>
      <c r="B11" s="65">
        <v>24.2</v>
      </c>
      <c r="C11" s="65">
        <v>21.1</v>
      </c>
      <c r="D11" s="65">
        <v>16.524999999999999</v>
      </c>
      <c r="E11" s="65">
        <v>10.72</v>
      </c>
      <c r="F11" s="65">
        <v>3.92</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tabColor rgb="FF6A2C91"/>
  </sheetPr>
  <dimension ref="A1:M20"/>
  <sheetViews>
    <sheetView workbookViewId="0">
      <selection activeCell="B2" sqref="B2"/>
    </sheetView>
  </sheetViews>
  <sheetFormatPr defaultRowHeight="12.75"/>
  <cols>
    <col min="1" max="1" width="25" customWidth="1"/>
    <col min="2" max="2" width="21.28515625" customWidth="1"/>
    <col min="7" max="7" width="10" bestFit="1" customWidth="1"/>
  </cols>
  <sheetData>
    <row r="1" spans="1:13" ht="45" customHeight="1" thickBot="1">
      <c r="A1" s="1" t="s">
        <v>276</v>
      </c>
      <c r="B1" s="2" t="s">
        <v>277</v>
      </c>
      <c r="C1" s="30"/>
      <c r="D1" s="30"/>
      <c r="E1" s="30"/>
      <c r="F1" s="30"/>
      <c r="G1" s="10"/>
      <c r="H1" s="30"/>
      <c r="I1" s="30"/>
      <c r="J1" s="30"/>
      <c r="K1" s="10"/>
      <c r="L1" s="30"/>
      <c r="M1" s="10"/>
    </row>
    <row r="2" spans="1:13" ht="15.75" thickBot="1">
      <c r="A2" s="3" t="s">
        <v>223</v>
      </c>
      <c r="B2" s="4">
        <v>0.06</v>
      </c>
      <c r="C2" s="30"/>
      <c r="D2" s="30"/>
      <c r="E2" s="30"/>
      <c r="F2" s="30"/>
      <c r="G2" s="10"/>
      <c r="H2" s="30"/>
      <c r="I2" s="30"/>
      <c r="J2" s="30"/>
      <c r="K2" s="30"/>
      <c r="L2" s="30"/>
      <c r="M2" s="30"/>
    </row>
    <row r="3" spans="1:13" ht="15.75" thickBot="1">
      <c r="A3" s="3" t="s">
        <v>278</v>
      </c>
      <c r="B3" s="4">
        <v>0.14000000000000001</v>
      </c>
      <c r="C3" s="30"/>
      <c r="D3" s="30"/>
      <c r="E3" s="30"/>
      <c r="F3" s="30"/>
      <c r="G3" s="10"/>
      <c r="H3" s="30"/>
      <c r="I3" s="10"/>
      <c r="J3" s="30"/>
      <c r="K3" s="30"/>
      <c r="L3" s="30"/>
      <c r="M3" s="30"/>
    </row>
    <row r="4" spans="1:13" s="5" customFormat="1" ht="15.75" thickBot="1">
      <c r="A4" s="3" t="s">
        <v>279</v>
      </c>
      <c r="B4" s="4">
        <v>0.11</v>
      </c>
      <c r="C4" s="30"/>
      <c r="D4" s="30"/>
      <c r="E4" s="30"/>
      <c r="F4" s="30"/>
      <c r="G4" s="10"/>
      <c r="H4" s="30"/>
      <c r="I4" s="30"/>
      <c r="J4" s="30"/>
      <c r="K4" s="30"/>
      <c r="L4" s="30"/>
      <c r="M4" s="30"/>
    </row>
    <row r="5" spans="1:13" s="5" customFormat="1" ht="15.75" thickBot="1">
      <c r="A5" s="3" t="s">
        <v>253</v>
      </c>
      <c r="B5" s="4">
        <v>0.11</v>
      </c>
      <c r="C5" s="30"/>
      <c r="D5" s="30"/>
      <c r="E5" s="30"/>
      <c r="F5" s="30"/>
      <c r="G5" s="30"/>
      <c r="H5" s="10"/>
      <c r="I5" s="30"/>
      <c r="J5" s="10"/>
      <c r="K5" s="30"/>
      <c r="L5" s="30"/>
      <c r="M5" s="30"/>
    </row>
    <row r="6" spans="1:13" ht="15.75" thickBot="1">
      <c r="A6" s="3" t="s">
        <v>280</v>
      </c>
      <c r="B6" s="4">
        <v>0.06</v>
      </c>
      <c r="C6" s="30"/>
      <c r="D6" s="30"/>
      <c r="E6" s="30"/>
      <c r="F6" s="30"/>
      <c r="G6" s="30"/>
      <c r="H6" s="30"/>
      <c r="I6" s="30"/>
      <c r="J6" s="30"/>
      <c r="K6" s="30"/>
      <c r="L6" s="30"/>
      <c r="M6" s="30"/>
    </row>
    <row r="7" spans="1:13" ht="15.75" thickBot="1">
      <c r="A7" s="3" t="s">
        <v>281</v>
      </c>
      <c r="B7" s="4">
        <v>0.12</v>
      </c>
      <c r="C7" s="30"/>
      <c r="D7" s="30"/>
      <c r="E7" s="30"/>
      <c r="F7" s="30"/>
      <c r="G7" s="30"/>
      <c r="H7" s="30"/>
      <c r="I7" s="30"/>
      <c r="J7" s="30"/>
      <c r="K7" s="30"/>
      <c r="L7" s="30"/>
      <c r="M7" s="30"/>
    </row>
    <row r="8" spans="1:13" ht="15.75" thickBot="1">
      <c r="A8" s="3" t="s">
        <v>282</v>
      </c>
      <c r="B8" s="4">
        <v>0.13</v>
      </c>
      <c r="C8" s="30"/>
      <c r="D8" s="30"/>
      <c r="E8" s="30"/>
      <c r="F8" s="30"/>
      <c r="G8" s="30"/>
      <c r="H8" s="30"/>
      <c r="I8" s="30"/>
      <c r="J8" s="30"/>
      <c r="K8" s="30"/>
      <c r="L8" s="30"/>
      <c r="M8" s="30"/>
    </row>
    <row r="9" spans="1:13" ht="15.75" thickBot="1">
      <c r="A9" s="3" t="s">
        <v>283</v>
      </c>
      <c r="B9" s="4">
        <v>0.18</v>
      </c>
      <c r="C9" s="30"/>
      <c r="D9" s="30"/>
      <c r="E9" s="30"/>
      <c r="F9" s="30"/>
      <c r="G9" s="30"/>
      <c r="H9" s="30"/>
      <c r="I9" s="30"/>
      <c r="J9" s="30"/>
      <c r="K9" s="30"/>
      <c r="L9" s="30"/>
      <c r="M9" s="30"/>
    </row>
    <row r="11" spans="1:13">
      <c r="A11" s="30"/>
      <c r="B11" s="10" t="s">
        <v>284</v>
      </c>
      <c r="C11" s="30"/>
      <c r="D11" s="30"/>
      <c r="E11" s="30"/>
      <c r="F11" s="30"/>
      <c r="G11" s="30"/>
      <c r="H11" s="30"/>
      <c r="I11" s="30"/>
      <c r="J11" s="30"/>
      <c r="K11" s="30"/>
      <c r="L11" s="30"/>
      <c r="M11" s="30"/>
    </row>
    <row r="13" spans="1:13">
      <c r="A13" s="14" t="s">
        <v>285</v>
      </c>
      <c r="B13" s="30"/>
      <c r="C13" s="30"/>
      <c r="D13" s="30"/>
      <c r="E13" s="30"/>
      <c r="F13" s="30"/>
      <c r="G13" s="30"/>
      <c r="H13" s="30"/>
      <c r="I13" s="30"/>
      <c r="J13" s="30"/>
      <c r="K13" s="30"/>
      <c r="L13" s="30"/>
      <c r="M13" s="30"/>
    </row>
    <row r="14" spans="1:13" ht="33">
      <c r="A14" s="30"/>
      <c r="B14" s="30"/>
      <c r="C14" s="30"/>
      <c r="D14" s="30"/>
      <c r="E14" s="30"/>
      <c r="F14" s="30"/>
      <c r="G14" s="13"/>
      <c r="H14" s="30"/>
      <c r="I14" s="30"/>
      <c r="J14" s="30"/>
      <c r="K14" s="30"/>
      <c r="L14" s="30"/>
      <c r="M14" s="30"/>
    </row>
    <row r="17" spans="2:5">
      <c r="B17" s="30"/>
      <c r="C17" s="10"/>
      <c r="D17" s="10"/>
      <c r="E17" s="10"/>
    </row>
    <row r="18" spans="2:5">
      <c r="B18" s="10"/>
      <c r="C18" s="30"/>
      <c r="D18" s="30"/>
      <c r="E18" s="30"/>
    </row>
    <row r="20" spans="2:5">
      <c r="B20" s="30"/>
      <c r="C20" s="30"/>
      <c r="D20" s="30"/>
      <c r="E20" s="14"/>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26522"/>
    <pageSetUpPr fitToPage="1"/>
  </sheetPr>
  <dimension ref="B2:E131"/>
  <sheetViews>
    <sheetView workbookViewId="0">
      <selection activeCell="B1" sqref="B1"/>
    </sheetView>
  </sheetViews>
  <sheetFormatPr defaultColWidth="9.140625" defaultRowHeight="15"/>
  <cols>
    <col min="1" max="1" width="9.140625" style="19"/>
    <col min="2" max="2" width="30.7109375" style="19" customWidth="1"/>
    <col min="3" max="3" width="115.140625" style="19" customWidth="1"/>
    <col min="4" max="4" width="9.140625" style="19"/>
    <col min="5" max="5" width="12.7109375" style="19" customWidth="1"/>
    <col min="6" max="6" width="9.140625" style="19"/>
    <col min="7" max="7" width="10.140625" style="19" customWidth="1"/>
    <col min="8" max="16384" width="9.140625" style="19"/>
  </cols>
  <sheetData>
    <row r="2" spans="2:5" ht="15.75" thickBot="1"/>
    <row r="3" spans="2:5" ht="16.5" thickBot="1">
      <c r="B3" s="28" t="s">
        <v>286</v>
      </c>
      <c r="C3" s="52" t="s">
        <v>287</v>
      </c>
    </row>
    <row r="4" spans="2:5" ht="31.5" thickTop="1" thickBot="1">
      <c r="B4" s="51" t="s">
        <v>301</v>
      </c>
      <c r="C4" s="71" t="s">
        <v>302</v>
      </c>
      <c r="E4" s="135"/>
    </row>
    <row r="5" spans="2:5" ht="39" thickBot="1">
      <c r="B5" s="51" t="s">
        <v>303</v>
      </c>
      <c r="C5" s="71" t="s">
        <v>304</v>
      </c>
      <c r="E5" s="136"/>
    </row>
    <row r="6" spans="2:5" ht="43.5" customHeight="1" thickBot="1">
      <c r="B6" s="51" t="s">
        <v>305</v>
      </c>
      <c r="C6" s="71" t="s">
        <v>306</v>
      </c>
      <c r="E6" s="135"/>
    </row>
    <row r="7" spans="2:5" ht="39" thickBot="1">
      <c r="B7" s="51" t="s">
        <v>307</v>
      </c>
      <c r="C7" s="71" t="s">
        <v>308</v>
      </c>
      <c r="E7" s="136"/>
    </row>
    <row r="8" spans="2:5" ht="36" customHeight="1" thickBot="1">
      <c r="B8" s="51" t="s">
        <v>410</v>
      </c>
      <c r="C8" s="71" t="s">
        <v>309</v>
      </c>
      <c r="E8" s="135"/>
    </row>
    <row r="9" spans="2:5" ht="27.95" customHeight="1" thickBot="1">
      <c r="B9" s="51" t="s">
        <v>310</v>
      </c>
      <c r="C9" s="71" t="s">
        <v>311</v>
      </c>
      <c r="E9" s="136"/>
    </row>
    <row r="10" spans="2:5" ht="26.25" thickBot="1">
      <c r="B10" s="51" t="s">
        <v>312</v>
      </c>
      <c r="C10" s="71" t="s">
        <v>313</v>
      </c>
      <c r="E10" s="135"/>
    </row>
    <row r="11" spans="2:5" ht="15.75" thickBot="1">
      <c r="B11" s="51" t="s">
        <v>314</v>
      </c>
      <c r="C11" s="71" t="s">
        <v>315</v>
      </c>
      <c r="E11" s="136"/>
    </row>
    <row r="12" spans="2:5" ht="15.75" thickBot="1">
      <c r="B12" s="51" t="s">
        <v>316</v>
      </c>
      <c r="C12" s="71" t="s">
        <v>317</v>
      </c>
      <c r="E12" s="135"/>
    </row>
    <row r="13" spans="2:5" ht="29.45" customHeight="1" thickBot="1">
      <c r="B13" s="51" t="s">
        <v>318</v>
      </c>
      <c r="C13" s="71" t="s">
        <v>319</v>
      </c>
      <c r="E13" s="137"/>
    </row>
    <row r="14" spans="2:5" ht="51.75" thickBot="1">
      <c r="B14" s="51" t="s">
        <v>320</v>
      </c>
      <c r="C14" s="71" t="s">
        <v>321</v>
      </c>
      <c r="E14" s="135"/>
    </row>
    <row r="15" spans="2:5" ht="57.95" customHeight="1" thickBot="1">
      <c r="B15" s="51" t="s">
        <v>322</v>
      </c>
      <c r="C15" s="71" t="s">
        <v>323</v>
      </c>
      <c r="E15" s="136"/>
    </row>
    <row r="16" spans="2:5" ht="46.5" customHeight="1" thickBot="1">
      <c r="B16" s="51" t="s">
        <v>324</v>
      </c>
      <c r="C16" s="71" t="s">
        <v>325</v>
      </c>
      <c r="E16" s="135"/>
    </row>
    <row r="17" spans="2:5" ht="31.5" customHeight="1" thickBot="1">
      <c r="B17" s="51" t="s">
        <v>326</v>
      </c>
      <c r="C17" s="71" t="s">
        <v>327</v>
      </c>
      <c r="E17" s="136"/>
    </row>
    <row r="18" spans="2:5" ht="35.450000000000003" customHeight="1" thickBot="1">
      <c r="B18" s="51" t="s">
        <v>328</v>
      </c>
      <c r="C18" s="71" t="s">
        <v>329</v>
      </c>
      <c r="E18" s="135"/>
    </row>
    <row r="19" spans="2:5" ht="45" customHeight="1" thickBot="1">
      <c r="B19" s="51" t="s">
        <v>330</v>
      </c>
      <c r="C19" s="71" t="s">
        <v>331</v>
      </c>
      <c r="E19" s="136"/>
    </row>
    <row r="20" spans="2:5" ht="18.600000000000001" customHeight="1" thickBot="1">
      <c r="B20" s="51" t="s">
        <v>332</v>
      </c>
      <c r="C20" s="71" t="s">
        <v>333</v>
      </c>
      <c r="E20" s="135"/>
    </row>
    <row r="21" spans="2:5" ht="54.6" customHeight="1" thickBot="1">
      <c r="B21" s="51" t="s">
        <v>334</v>
      </c>
      <c r="C21" s="71" t="s">
        <v>335</v>
      </c>
      <c r="E21" s="136"/>
    </row>
    <row r="22" spans="2:5" ht="29.45" customHeight="1" thickBot="1">
      <c r="B22" s="51" t="s">
        <v>336</v>
      </c>
      <c r="C22" s="71" t="s">
        <v>408</v>
      </c>
      <c r="E22" s="135"/>
    </row>
    <row r="23" spans="2:5" ht="80.099999999999994" customHeight="1" thickBot="1">
      <c r="B23" s="51" t="s">
        <v>337</v>
      </c>
      <c r="C23" s="71" t="s">
        <v>338</v>
      </c>
      <c r="E23" s="136"/>
    </row>
    <row r="24" spans="2:5" ht="15.75" thickBot="1">
      <c r="B24" s="51" t="s">
        <v>240</v>
      </c>
      <c r="C24" s="71" t="s">
        <v>339</v>
      </c>
      <c r="E24" s="135"/>
    </row>
    <row r="25" spans="2:5" ht="45" customHeight="1" thickBot="1">
      <c r="B25" s="51" t="s">
        <v>288</v>
      </c>
      <c r="C25" s="71" t="s">
        <v>340</v>
      </c>
      <c r="E25" s="136"/>
    </row>
    <row r="26" spans="2:5" ht="26.25" thickBot="1">
      <c r="B26" s="51" t="s">
        <v>289</v>
      </c>
      <c r="C26" s="71" t="s">
        <v>341</v>
      </c>
      <c r="E26" s="135"/>
    </row>
    <row r="27" spans="2:5" ht="15.75" thickBot="1">
      <c r="B27" s="51" t="s">
        <v>342</v>
      </c>
      <c r="C27" s="71" t="s">
        <v>343</v>
      </c>
      <c r="E27" s="136"/>
    </row>
    <row r="28" spans="2:5" ht="20.100000000000001" customHeight="1" thickBot="1">
      <c r="B28" s="51" t="s">
        <v>344</v>
      </c>
      <c r="C28" s="71" t="s">
        <v>345</v>
      </c>
      <c r="E28" s="138"/>
    </row>
    <row r="29" spans="2:5" ht="40.5" customHeight="1" thickBot="1">
      <c r="B29" s="51" t="s">
        <v>290</v>
      </c>
      <c r="C29" s="71" t="s">
        <v>346</v>
      </c>
      <c r="E29" s="139"/>
    </row>
    <row r="30" spans="2:5" ht="30.95" customHeight="1" thickBot="1">
      <c r="B30" s="51" t="s">
        <v>347</v>
      </c>
      <c r="C30" s="71" t="s">
        <v>348</v>
      </c>
      <c r="E30" s="138"/>
    </row>
    <row r="31" spans="2:5" ht="30.75" thickBot="1">
      <c r="B31" s="51" t="s">
        <v>349</v>
      </c>
      <c r="C31" s="71" t="s">
        <v>350</v>
      </c>
      <c r="E31" s="139"/>
    </row>
    <row r="32" spans="2:5" ht="39" thickBot="1">
      <c r="B32" s="51" t="s">
        <v>291</v>
      </c>
      <c r="C32" s="71" t="s">
        <v>351</v>
      </c>
      <c r="E32" s="135"/>
    </row>
    <row r="33" spans="2:5" ht="26.25" thickBot="1">
      <c r="B33" s="51" t="s">
        <v>352</v>
      </c>
      <c r="C33" s="71" t="s">
        <v>353</v>
      </c>
      <c r="E33" s="136"/>
    </row>
    <row r="34" spans="2:5" ht="39" thickBot="1">
      <c r="B34" s="51" t="s">
        <v>354</v>
      </c>
      <c r="C34" s="71" t="s">
        <v>355</v>
      </c>
      <c r="E34" s="135"/>
    </row>
    <row r="35" spans="2:5" ht="15.75" thickBot="1">
      <c r="B35" s="51" t="s">
        <v>356</v>
      </c>
      <c r="C35" s="71" t="s">
        <v>357</v>
      </c>
      <c r="E35" s="139"/>
    </row>
    <row r="36" spans="2:5" ht="15.75" thickBot="1">
      <c r="B36" s="51" t="s">
        <v>220</v>
      </c>
      <c r="C36" s="71" t="s">
        <v>358</v>
      </c>
      <c r="E36" s="135"/>
    </row>
    <row r="37" spans="2:5" ht="15.75" thickBot="1">
      <c r="B37" s="51" t="s">
        <v>151</v>
      </c>
      <c r="C37" s="71" t="s">
        <v>359</v>
      </c>
      <c r="E37" s="137"/>
    </row>
    <row r="38" spans="2:5" ht="26.25" thickBot="1">
      <c r="B38" s="51" t="s">
        <v>360</v>
      </c>
      <c r="C38" s="71" t="s">
        <v>361</v>
      </c>
      <c r="E38" s="138"/>
    </row>
    <row r="39" spans="2:5" ht="29.45" customHeight="1" thickBot="1">
      <c r="B39" s="51" t="s">
        <v>292</v>
      </c>
      <c r="C39" s="71" t="s">
        <v>362</v>
      </c>
      <c r="E39" s="136"/>
    </row>
    <row r="40" spans="2:5" ht="42.6" customHeight="1" thickBot="1">
      <c r="B40" s="51" t="s">
        <v>363</v>
      </c>
      <c r="C40" s="71" t="s">
        <v>411</v>
      </c>
      <c r="E40" s="138"/>
    </row>
    <row r="41" spans="2:5" ht="42" customHeight="1" thickBot="1">
      <c r="B41" s="51" t="s">
        <v>364</v>
      </c>
      <c r="C41" s="71" t="s">
        <v>365</v>
      </c>
      <c r="E41" s="136"/>
    </row>
    <row r="42" spans="2:5" ht="39" thickBot="1">
      <c r="B42" s="51" t="s">
        <v>366</v>
      </c>
      <c r="C42" s="71" t="s">
        <v>367</v>
      </c>
      <c r="E42" s="135"/>
    </row>
    <row r="43" spans="2:5" ht="26.25" thickBot="1">
      <c r="B43" s="51" t="s">
        <v>293</v>
      </c>
      <c r="C43" s="71" t="s">
        <v>368</v>
      </c>
      <c r="E43" s="136"/>
    </row>
    <row r="44" spans="2:5" ht="45.75" thickBot="1">
      <c r="B44" s="51" t="s">
        <v>369</v>
      </c>
      <c r="C44" s="71" t="s">
        <v>370</v>
      </c>
      <c r="E44" s="135"/>
    </row>
    <row r="45" spans="2:5" ht="15.75" thickBot="1">
      <c r="B45" s="51" t="s">
        <v>294</v>
      </c>
      <c r="C45" s="71" t="s">
        <v>371</v>
      </c>
      <c r="E45" s="136"/>
    </row>
    <row r="46" spans="2:5" ht="15.75" thickBot="1">
      <c r="B46" s="51" t="s">
        <v>372</v>
      </c>
      <c r="C46" s="71" t="s">
        <v>373</v>
      </c>
      <c r="E46" s="135"/>
    </row>
    <row r="47" spans="2:5" ht="30.75" thickBot="1">
      <c r="B47" s="51" t="s">
        <v>295</v>
      </c>
      <c r="C47" s="71" t="s">
        <v>374</v>
      </c>
      <c r="E47" s="136"/>
    </row>
    <row r="48" spans="2:5" ht="26.25" thickBot="1">
      <c r="B48" s="51" t="s">
        <v>280</v>
      </c>
      <c r="C48" s="71" t="s">
        <v>375</v>
      </c>
      <c r="E48" s="135"/>
    </row>
    <row r="49" spans="2:5" ht="30.75" thickBot="1">
      <c r="B49" s="51" t="s">
        <v>376</v>
      </c>
      <c r="C49" s="71" t="s">
        <v>377</v>
      </c>
      <c r="E49" s="136"/>
    </row>
    <row r="50" spans="2:5" ht="26.25" thickBot="1">
      <c r="B50" s="51" t="s">
        <v>296</v>
      </c>
      <c r="C50" s="71" t="s">
        <v>378</v>
      </c>
      <c r="E50" s="135"/>
    </row>
    <row r="51" spans="2:5" ht="15.75" thickBot="1">
      <c r="B51" s="51" t="s">
        <v>297</v>
      </c>
      <c r="C51" s="71" t="s">
        <v>379</v>
      </c>
      <c r="E51" s="140"/>
    </row>
    <row r="52" spans="2:5" ht="39" thickBot="1">
      <c r="B52" s="51" t="s">
        <v>380</v>
      </c>
      <c r="C52" s="71" t="s">
        <v>381</v>
      </c>
      <c r="E52" s="135"/>
    </row>
    <row r="53" spans="2:5" ht="26.25" thickBot="1">
      <c r="B53" s="51" t="s">
        <v>382</v>
      </c>
      <c r="C53" s="71" t="s">
        <v>383</v>
      </c>
      <c r="E53" s="136"/>
    </row>
    <row r="54" spans="2:5" ht="26.25" thickBot="1">
      <c r="B54" s="51" t="s">
        <v>384</v>
      </c>
      <c r="C54" s="71" t="s">
        <v>385</v>
      </c>
      <c r="E54" s="135"/>
    </row>
    <row r="55" spans="2:5" ht="26.25" thickBot="1">
      <c r="B55" s="51" t="s">
        <v>386</v>
      </c>
      <c r="C55" s="71" t="s">
        <v>387</v>
      </c>
      <c r="E55" s="136"/>
    </row>
    <row r="56" spans="2:5" ht="15.75" thickBot="1">
      <c r="B56" s="51" t="s">
        <v>388</v>
      </c>
      <c r="C56" s="71" t="s">
        <v>389</v>
      </c>
      <c r="E56" s="135"/>
    </row>
    <row r="57" spans="2:5" ht="26.25" thickBot="1">
      <c r="B57" s="51" t="s">
        <v>390</v>
      </c>
      <c r="C57" s="71" t="s">
        <v>391</v>
      </c>
      <c r="E57" s="136"/>
    </row>
    <row r="58" spans="2:5" ht="39" thickBot="1">
      <c r="B58" s="51" t="s">
        <v>392</v>
      </c>
      <c r="C58" s="71" t="s">
        <v>393</v>
      </c>
      <c r="E58" s="135"/>
    </row>
    <row r="59" spans="2:5" ht="30.75" thickBot="1">
      <c r="B59" s="51" t="s">
        <v>394</v>
      </c>
      <c r="C59" s="71" t="s">
        <v>395</v>
      </c>
      <c r="E59" s="136"/>
    </row>
    <row r="60" spans="2:5" ht="51.75" thickBot="1">
      <c r="B60" s="51" t="s">
        <v>396</v>
      </c>
      <c r="C60" s="71" t="s">
        <v>397</v>
      </c>
      <c r="E60" s="141"/>
    </row>
    <row r="61" spans="2:5" ht="39" thickBot="1">
      <c r="B61" s="51" t="s">
        <v>398</v>
      </c>
      <c r="C61" s="71" t="s">
        <v>399</v>
      </c>
      <c r="E61" s="142"/>
    </row>
    <row r="62" spans="2:5" ht="26.25" thickBot="1">
      <c r="B62" s="51" t="s">
        <v>400</v>
      </c>
      <c r="C62" s="71" t="s">
        <v>401</v>
      </c>
      <c r="E62" s="141"/>
    </row>
    <row r="63" spans="2:5" ht="26.25" thickBot="1">
      <c r="B63" s="51" t="s">
        <v>298</v>
      </c>
      <c r="C63" s="71" t="s">
        <v>409</v>
      </c>
      <c r="E63" s="142"/>
    </row>
    <row r="64" spans="2:5" ht="39" thickBot="1">
      <c r="B64" s="51" t="s">
        <v>299</v>
      </c>
      <c r="C64" s="71" t="s">
        <v>402</v>
      </c>
      <c r="E64" s="141"/>
    </row>
    <row r="65" spans="2:5" ht="39" thickBot="1">
      <c r="B65" s="51" t="s">
        <v>403</v>
      </c>
      <c r="C65" s="71" t="s">
        <v>404</v>
      </c>
      <c r="E65" s="142"/>
    </row>
    <row r="66" spans="2:5" ht="30.75" thickBot="1">
      <c r="B66" s="51" t="s">
        <v>300</v>
      </c>
      <c r="C66" s="71" t="s">
        <v>405</v>
      </c>
      <c r="E66" s="141"/>
    </row>
    <row r="67" spans="2:5" ht="15.75" thickBot="1">
      <c r="B67" s="51" t="s">
        <v>406</v>
      </c>
      <c r="C67" s="71" t="s">
        <v>407</v>
      </c>
      <c r="E67" s="142"/>
    </row>
    <row r="68" spans="2:5">
      <c r="E68" s="143"/>
    </row>
    <row r="69" spans="2:5">
      <c r="E69" s="142"/>
    </row>
    <row r="70" spans="2:5">
      <c r="E70" s="141"/>
    </row>
    <row r="71" spans="2:5">
      <c r="E71" s="144"/>
    </row>
    <row r="72" spans="2:5">
      <c r="E72" s="143"/>
    </row>
    <row r="73" spans="2:5">
      <c r="E73" s="142"/>
    </row>
    <row r="74" spans="2:5">
      <c r="E74" s="141"/>
    </row>
    <row r="75" spans="2:5">
      <c r="E75" s="142"/>
    </row>
    <row r="76" spans="2:5">
      <c r="E76" s="141"/>
    </row>
    <row r="77" spans="2:5">
      <c r="E77" s="142"/>
    </row>
    <row r="78" spans="2:5">
      <c r="E78" s="143"/>
    </row>
    <row r="79" spans="2:5">
      <c r="E79" s="142"/>
    </row>
    <row r="80" spans="2:5">
      <c r="E80" s="143"/>
    </row>
    <row r="81" spans="5:5">
      <c r="E81" s="142"/>
    </row>
    <row r="82" spans="5:5">
      <c r="E82" s="143"/>
    </row>
    <row r="83" spans="5:5">
      <c r="E83" s="142"/>
    </row>
    <row r="84" spans="5:5">
      <c r="E84" s="141"/>
    </row>
    <row r="85" spans="5:5">
      <c r="E85" s="142"/>
    </row>
    <row r="86" spans="5:5">
      <c r="E86" s="143"/>
    </row>
    <row r="87" spans="5:5">
      <c r="E87" s="142"/>
    </row>
    <row r="88" spans="5:5">
      <c r="E88" s="143"/>
    </row>
    <row r="89" spans="5:5">
      <c r="E89" s="145"/>
    </row>
    <row r="90" spans="5:5">
      <c r="E90" s="141"/>
    </row>
    <row r="91" spans="5:5">
      <c r="E91" s="142"/>
    </row>
    <row r="92" spans="5:5">
      <c r="E92" s="146"/>
    </row>
    <row r="93" spans="5:5">
      <c r="E93" s="147"/>
    </row>
    <row r="94" spans="5:5">
      <c r="E94" s="146"/>
    </row>
    <row r="95" spans="5:5">
      <c r="E95" s="147"/>
    </row>
    <row r="96" spans="5:5">
      <c r="E96" s="146"/>
    </row>
    <row r="97" spans="5:5">
      <c r="E97" s="147"/>
    </row>
    <row r="98" spans="5:5">
      <c r="E98" s="146"/>
    </row>
    <row r="99" spans="5:5">
      <c r="E99" s="147"/>
    </row>
    <row r="100" spans="5:5">
      <c r="E100" s="146"/>
    </row>
    <row r="101" spans="5:5">
      <c r="E101" s="147"/>
    </row>
    <row r="102" spans="5:5">
      <c r="E102" s="135"/>
    </row>
    <row r="103" spans="5:5">
      <c r="E103" s="136"/>
    </row>
    <row r="104" spans="5:5">
      <c r="E104" s="146"/>
    </row>
    <row r="105" spans="5:5">
      <c r="E105" s="147"/>
    </row>
    <row r="106" spans="5:5">
      <c r="E106" s="146"/>
    </row>
    <row r="107" spans="5:5">
      <c r="E107" s="147"/>
    </row>
    <row r="108" spans="5:5">
      <c r="E108" s="146"/>
    </row>
    <row r="109" spans="5:5">
      <c r="E109" s="147"/>
    </row>
    <row r="110" spans="5:5">
      <c r="E110" s="146"/>
    </row>
    <row r="111" spans="5:5">
      <c r="E111" s="147"/>
    </row>
    <row r="112" spans="5:5">
      <c r="E112" s="146"/>
    </row>
    <row r="113" spans="5:5">
      <c r="E113" s="147"/>
    </row>
    <row r="114" spans="5:5">
      <c r="E114" s="146"/>
    </row>
    <row r="115" spans="5:5">
      <c r="E115" s="147"/>
    </row>
    <row r="116" spans="5:5">
      <c r="E116" s="146"/>
    </row>
    <row r="117" spans="5:5">
      <c r="E117" s="147"/>
    </row>
    <row r="118" spans="5:5">
      <c r="E118" s="146"/>
    </row>
    <row r="119" spans="5:5">
      <c r="E119" s="147"/>
    </row>
    <row r="120" spans="5:5">
      <c r="E120" s="146"/>
    </row>
    <row r="121" spans="5:5">
      <c r="E121" s="147"/>
    </row>
    <row r="122" spans="5:5">
      <c r="E122" s="146"/>
    </row>
    <row r="123" spans="5:5">
      <c r="E123" s="147"/>
    </row>
    <row r="124" spans="5:5">
      <c r="E124" s="146"/>
    </row>
    <row r="125" spans="5:5">
      <c r="E125" s="147"/>
    </row>
    <row r="126" spans="5:5">
      <c r="E126" s="146"/>
    </row>
    <row r="127" spans="5:5">
      <c r="E127" s="147"/>
    </row>
    <row r="128" spans="5:5">
      <c r="E128" s="146"/>
    </row>
    <row r="129" spans="5:5">
      <c r="E129" s="147"/>
    </row>
    <row r="130" spans="5:5">
      <c r="E130" s="146"/>
    </row>
    <row r="131" spans="5:5">
      <c r="E131" s="147"/>
    </row>
  </sheetData>
  <pageMargins left="0.25" right="0.25" top="0.75" bottom="0.75" header="0.3" footer="0.3"/>
  <pageSetup paperSize="9" scale="54"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FAC9C-4107-4741-81EC-2B43EC4CFE5F}">
  <sheetPr>
    <tabColor theme="4"/>
  </sheetPr>
  <dimension ref="A1"/>
  <sheetViews>
    <sheetView workbookViewId="0"/>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A8432-294A-4B08-9BBA-EA6AC08C52EA}">
  <sheetPr>
    <tabColor theme="6"/>
  </sheetPr>
  <dimension ref="A1:W9"/>
  <sheetViews>
    <sheetView topLeftCell="A3" workbookViewId="0">
      <selection activeCell="G12" sqref="G12"/>
    </sheetView>
  </sheetViews>
  <sheetFormatPr defaultRowHeight="14.25"/>
  <cols>
    <col min="1" max="1" width="9.140625" style="84"/>
    <col min="2" max="4" width="11.42578125" style="84" customWidth="1"/>
    <col min="5" max="16384" width="9.140625" style="84"/>
  </cols>
  <sheetData>
    <row r="1" spans="1:23" ht="18">
      <c r="A1" s="104" t="s">
        <v>34</v>
      </c>
      <c r="B1" s="105"/>
      <c r="C1" s="105"/>
      <c r="D1" s="105"/>
      <c r="E1" s="105"/>
      <c r="F1" s="105"/>
      <c r="G1" s="105"/>
      <c r="H1" s="105"/>
      <c r="I1" s="105"/>
      <c r="J1" s="105"/>
      <c r="K1" s="105"/>
      <c r="L1" s="105"/>
      <c r="M1" s="105"/>
      <c r="N1" s="105"/>
      <c r="O1" s="105"/>
      <c r="P1" s="105"/>
      <c r="Q1" s="105"/>
      <c r="R1" s="105"/>
      <c r="S1" s="105"/>
      <c r="T1" s="105"/>
      <c r="U1" s="105"/>
      <c r="V1" s="105"/>
      <c r="W1" s="105"/>
    </row>
    <row r="3" spans="1:23" ht="15" thickBot="1"/>
    <row r="4" spans="1:23" ht="45">
      <c r="A4" s="85" t="s">
        <v>35</v>
      </c>
      <c r="B4" s="85" t="s">
        <v>36</v>
      </c>
      <c r="C4" s="85" t="s">
        <v>37</v>
      </c>
      <c r="D4" s="85" t="s">
        <v>38</v>
      </c>
    </row>
    <row r="5" spans="1:23" ht="15">
      <c r="A5" s="106"/>
      <c r="B5" s="106" t="s">
        <v>39</v>
      </c>
      <c r="C5" s="106" t="s">
        <v>39</v>
      </c>
      <c r="D5" s="106" t="s">
        <v>39</v>
      </c>
    </row>
    <row r="6" spans="1:23" ht="15">
      <c r="A6" s="86">
        <v>2018</v>
      </c>
      <c r="B6" s="86">
        <v>17.7</v>
      </c>
      <c r="C6" s="86">
        <v>20.5</v>
      </c>
      <c r="D6" s="119">
        <v>34</v>
      </c>
    </row>
    <row r="7" spans="1:23" ht="15">
      <c r="A7" s="87">
        <v>2019</v>
      </c>
      <c r="B7" s="87">
        <v>17.5</v>
      </c>
      <c r="C7" s="87">
        <v>20.399999999999999</v>
      </c>
      <c r="D7" s="87">
        <v>32.9</v>
      </c>
    </row>
    <row r="8" spans="1:23" ht="15.75" thickBot="1">
      <c r="A8" s="88">
        <v>2020</v>
      </c>
      <c r="B8" s="88">
        <v>16.2</v>
      </c>
      <c r="C8" s="88">
        <v>17.600000000000001</v>
      </c>
      <c r="D8" s="88">
        <v>31.5</v>
      </c>
    </row>
    <row r="9" spans="1:23" ht="45">
      <c r="A9" s="87" t="s">
        <v>40</v>
      </c>
      <c r="B9" s="87">
        <v>17.2</v>
      </c>
      <c r="C9" s="87">
        <v>20.100000000000001</v>
      </c>
      <c r="D9" s="119">
        <v>32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sheetPr>
  <dimension ref="A1:H37"/>
  <sheetViews>
    <sheetView showGridLines="0" workbookViewId="0">
      <selection activeCell="B25" sqref="B25"/>
    </sheetView>
  </sheetViews>
  <sheetFormatPr defaultRowHeight="12.75"/>
  <cols>
    <col min="1" max="1" width="20.28515625" bestFit="1" customWidth="1"/>
    <col min="2" max="2" width="165.5703125" bestFit="1" customWidth="1"/>
    <col min="3" max="3" width="17.5703125" bestFit="1" customWidth="1"/>
  </cols>
  <sheetData>
    <row r="1" spans="1:3" s="5" customFormat="1">
      <c r="A1" s="10" t="s">
        <v>41</v>
      </c>
      <c r="B1" s="30"/>
      <c r="C1" s="30"/>
    </row>
    <row r="2" spans="1:3" s="5" customFormat="1">
      <c r="A2" s="30"/>
      <c r="B2" s="30"/>
      <c r="C2" s="30"/>
    </row>
    <row r="3" spans="1:3" s="5" customFormat="1">
      <c r="A3" s="30"/>
      <c r="B3" s="30"/>
      <c r="C3" s="30"/>
    </row>
    <row r="4" spans="1:3">
      <c r="A4" s="22" t="s">
        <v>8</v>
      </c>
      <c r="B4" s="12" t="str">
        <f ca="1">INDIRECT("'"&amp;C4&amp;"'!A1")</f>
        <v>Figure 2: Weekly minimum transmission system demands for summer 2020 against our summer 2021 minimum demand central forecasts (all weather corrected)</v>
      </c>
      <c r="C4" s="20" t="s">
        <v>9</v>
      </c>
    </row>
    <row r="5" spans="1:3">
      <c r="A5" s="30"/>
      <c r="B5" s="12" t="str">
        <f ca="1">INDIRECT("'"&amp;C5&amp;"'!A1")</f>
        <v>Figure 3: Weekly peak transmission system demand for summer 2020 against our summer 2021 peak demand central forecast (both weather corrected)</v>
      </c>
      <c r="C5" s="20" t="s">
        <v>10</v>
      </c>
    </row>
    <row r="6" spans="1:3">
      <c r="A6" s="30"/>
      <c r="B6" s="12" t="str">
        <f t="shared" ref="B6:B10" ca="1" si="0">INDIRECT("'"&amp;C6&amp;"'!A1")</f>
        <v>Figure 4: Weekly minimum transmission system demands for our central COVID-19 forecast highlighting the impact of weather variation</v>
      </c>
      <c r="C6" s="20" t="s">
        <v>11</v>
      </c>
    </row>
    <row r="7" spans="1:3">
      <c r="A7" s="30"/>
      <c r="B7" s="12" t="str">
        <f t="shared" ca="1" si="0"/>
        <v>Figure 5: ESO % change in demand relative to pre-COVID expectation March 2020 to March 2021.</v>
      </c>
      <c r="C7" s="20" t="s">
        <v>12</v>
      </c>
    </row>
    <row r="8" spans="1:3">
      <c r="A8" s="30"/>
      <c r="B8" s="12" t="str">
        <f t="shared" ca="1" si="0"/>
        <v>Figure 6 &amp; 7: Weekly minimum and daytime minimum transmission system demand scenario forecasts for summer 2020 against our summer 2020 minimum demand outturn (weather corrected)</v>
      </c>
      <c r="C8" s="20" t="s">
        <v>13</v>
      </c>
    </row>
    <row r="9" spans="1:3">
      <c r="A9" s="30"/>
      <c r="B9" s="12" t="str">
        <f t="shared" ca="1" si="0"/>
        <v>Figure 8: Transmission system demand outturn (not weather corrected) and impact of embedded generation on 19 April 2020</v>
      </c>
      <c r="C9" s="20" t="s">
        <v>14</v>
      </c>
    </row>
    <row r="10" spans="1:3">
      <c r="A10" s="30"/>
      <c r="B10" s="12" t="str">
        <f t="shared" ca="1" si="0"/>
        <v>Additional Summer 2020 retrospective of peak demand outturn against scenario forecasts</v>
      </c>
      <c r="C10" s="20" t="s">
        <v>15</v>
      </c>
    </row>
    <row r="37" spans="8:8">
      <c r="H37" s="24"/>
    </row>
  </sheetData>
  <hyperlinks>
    <hyperlink ref="C4" location="'Figure 2'!A1" display="Figure 2" xr:uid="{6D36F39C-2A81-4F71-8356-FF8BFB89F58A}"/>
    <hyperlink ref="C5" location="'Figure 3'!A1" display="Figure 3" xr:uid="{5A413FCA-9ACD-4A35-93B7-9CF7245DA58B}"/>
    <hyperlink ref="C6" location="'Figure 4'!A1" display="Figure 4" xr:uid="{14539777-466E-4359-B2A3-586006804CAB}"/>
    <hyperlink ref="C7" location="'Figure 5'!A1" display="Figure 5" xr:uid="{D6A79028-D256-4D4E-8FCC-3B7A41FEAF3C}"/>
    <hyperlink ref="C8" location="'Figure 6 &amp; 7'!A1" display="Figure 6 &amp; 7" xr:uid="{2B83084F-68AE-4244-B19E-111D518B148E}"/>
    <hyperlink ref="C9" location="'Figure 8'!A1" display="Figure 8" xr:uid="{26DE86A3-DB98-481F-9C5F-9FDFE12C8EF8}"/>
    <hyperlink ref="C10" location="'Look back at peaks'!A1" display="Look back at peaks" xr:uid="{A4C6F2E6-ED79-48A1-AC5B-D985D88DA5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5"/>
  </sheetPr>
  <dimension ref="A1:W40"/>
  <sheetViews>
    <sheetView zoomScale="70" zoomScaleNormal="70" workbookViewId="0">
      <selection activeCell="E75" sqref="E75"/>
    </sheetView>
  </sheetViews>
  <sheetFormatPr defaultRowHeight="12.75"/>
  <cols>
    <col min="1" max="1" width="16" bestFit="1" customWidth="1"/>
    <col min="2" max="2" width="20.42578125" style="5" customWidth="1"/>
    <col min="3" max="3" width="20.42578125" customWidth="1"/>
    <col min="4" max="4" width="20.42578125" style="5" customWidth="1"/>
    <col min="5" max="5" width="20.42578125" customWidth="1"/>
    <col min="6" max="6" width="13.85546875" hidden="1" customWidth="1"/>
  </cols>
  <sheetData>
    <row r="1" spans="1:23" s="30" customFormat="1" ht="18">
      <c r="A1" s="96" t="s">
        <v>42</v>
      </c>
      <c r="B1" s="97"/>
      <c r="C1" s="97"/>
      <c r="D1" s="97"/>
      <c r="E1" s="97"/>
      <c r="F1" s="97"/>
      <c r="G1" s="97"/>
      <c r="H1" s="97"/>
      <c r="I1" s="97"/>
      <c r="J1" s="97"/>
      <c r="K1" s="97"/>
      <c r="L1" s="97"/>
      <c r="M1" s="97"/>
      <c r="N1" s="97"/>
      <c r="O1" s="97"/>
      <c r="P1" s="97"/>
      <c r="Q1" s="97"/>
      <c r="R1" s="97"/>
      <c r="S1" s="97"/>
      <c r="T1" s="97"/>
      <c r="U1" s="97"/>
      <c r="V1" s="97"/>
      <c r="W1" s="97"/>
    </row>
    <row r="2" spans="1:23" s="30" customFormat="1"/>
    <row r="3" spans="1:23" ht="92.1" customHeight="1">
      <c r="A3" s="35" t="s">
        <v>43</v>
      </c>
      <c r="B3" s="46" t="s">
        <v>44</v>
      </c>
      <c r="C3" s="45" t="s">
        <v>45</v>
      </c>
      <c r="D3" s="47" t="s">
        <v>46</v>
      </c>
      <c r="E3" s="48" t="s">
        <v>47</v>
      </c>
      <c r="F3" s="50" t="s">
        <v>48</v>
      </c>
      <c r="G3" s="30"/>
      <c r="H3" s="30"/>
      <c r="I3" s="30"/>
      <c r="J3" s="30"/>
      <c r="K3" s="30"/>
      <c r="L3" s="30"/>
      <c r="M3" s="30"/>
      <c r="N3" s="30"/>
      <c r="O3" s="30"/>
      <c r="P3" s="30"/>
      <c r="Q3" s="30"/>
      <c r="R3" s="30"/>
      <c r="S3" s="30"/>
      <c r="T3" s="30"/>
      <c r="U3" s="30"/>
      <c r="V3" s="30"/>
      <c r="W3" s="30"/>
    </row>
    <row r="4" spans="1:23" s="30" customFormat="1">
      <c r="A4" s="30">
        <v>14</v>
      </c>
      <c r="B4" s="16">
        <v>19.882999999999999</v>
      </c>
      <c r="C4" s="16">
        <v>20.204000000000001</v>
      </c>
      <c r="D4" s="16">
        <v>22.317</v>
      </c>
      <c r="E4" s="16">
        <v>23.414999999999999</v>
      </c>
      <c r="F4" s="50"/>
    </row>
    <row r="5" spans="1:23">
      <c r="A5" s="30">
        <v>15</v>
      </c>
      <c r="B5" s="16">
        <v>18.637</v>
      </c>
      <c r="C5" s="16">
        <v>20.312999999999999</v>
      </c>
      <c r="D5" s="16">
        <v>21.213999999999999</v>
      </c>
      <c r="E5" s="16">
        <v>22.504999999999999</v>
      </c>
      <c r="F5" s="30"/>
      <c r="G5" s="30"/>
      <c r="H5" s="30"/>
      <c r="I5" s="30"/>
      <c r="J5" s="30"/>
      <c r="K5" s="30"/>
      <c r="L5" s="30"/>
      <c r="M5" s="30"/>
      <c r="N5" s="30"/>
      <c r="O5" s="30"/>
      <c r="P5" s="30"/>
      <c r="Q5" s="30"/>
      <c r="R5" s="30"/>
      <c r="S5" s="30"/>
      <c r="T5" s="30"/>
      <c r="U5" s="30"/>
      <c r="V5" s="30"/>
      <c r="W5" s="30"/>
    </row>
    <row r="6" spans="1:23">
      <c r="A6" s="30">
        <v>16</v>
      </c>
      <c r="B6" s="16">
        <v>18.36</v>
      </c>
      <c r="C6" s="16">
        <v>19.213000000000001</v>
      </c>
      <c r="D6" s="16">
        <v>21.420999999999999</v>
      </c>
      <c r="E6" s="16">
        <v>21.88</v>
      </c>
      <c r="F6" s="30"/>
      <c r="G6" s="30"/>
      <c r="H6" s="30"/>
      <c r="I6" s="30"/>
      <c r="J6" s="30"/>
      <c r="K6" s="30"/>
      <c r="L6" s="30"/>
      <c r="M6" s="30"/>
      <c r="N6" s="30"/>
      <c r="O6" s="30"/>
      <c r="P6" s="30"/>
      <c r="Q6" s="30"/>
      <c r="R6" s="30"/>
      <c r="S6" s="30"/>
      <c r="T6" s="30"/>
      <c r="U6" s="30"/>
      <c r="V6" s="30"/>
      <c r="W6" s="30"/>
    </row>
    <row r="7" spans="1:23">
      <c r="A7" s="30">
        <v>17</v>
      </c>
      <c r="B7" s="16">
        <v>17.306000000000001</v>
      </c>
      <c r="C7" s="16">
        <v>18.966999999999999</v>
      </c>
      <c r="D7" s="16">
        <v>19.698</v>
      </c>
      <c r="E7" s="16">
        <v>21.76</v>
      </c>
      <c r="F7" s="30"/>
      <c r="G7" s="30"/>
      <c r="H7" s="30"/>
      <c r="I7" s="30"/>
      <c r="J7" s="30"/>
      <c r="K7" s="30"/>
      <c r="L7" s="30"/>
      <c r="M7" s="30"/>
      <c r="N7" s="30"/>
      <c r="O7" s="30"/>
      <c r="P7" s="30"/>
      <c r="Q7" s="30"/>
      <c r="R7" s="30"/>
      <c r="S7" s="30"/>
      <c r="T7" s="30"/>
      <c r="U7" s="30"/>
      <c r="V7" s="30"/>
      <c r="W7" s="30"/>
    </row>
    <row r="8" spans="1:23">
      <c r="A8" s="30">
        <v>18</v>
      </c>
      <c r="B8" s="16">
        <v>17.318999999999999</v>
      </c>
      <c r="C8" s="16">
        <v>18.725000000000001</v>
      </c>
      <c r="D8" s="16">
        <v>19.486999999999998</v>
      </c>
      <c r="E8" s="16">
        <v>21.654</v>
      </c>
      <c r="F8" s="30"/>
      <c r="G8" s="30"/>
      <c r="H8" s="30"/>
      <c r="I8" s="30"/>
      <c r="J8" s="30"/>
      <c r="K8" s="30"/>
      <c r="L8" s="30"/>
      <c r="M8" s="30"/>
      <c r="N8" s="30"/>
      <c r="O8" s="30"/>
      <c r="P8" s="30"/>
      <c r="Q8" s="30"/>
      <c r="R8" s="30"/>
      <c r="S8" s="30"/>
      <c r="T8" s="30"/>
      <c r="U8" s="30"/>
      <c r="V8" s="30"/>
      <c r="W8" s="30"/>
    </row>
    <row r="9" spans="1:23">
      <c r="A9" s="30">
        <v>19</v>
      </c>
      <c r="B9" s="16">
        <v>17.158999999999999</v>
      </c>
      <c r="C9" s="16">
        <v>18.353999999999999</v>
      </c>
      <c r="D9" s="16">
        <v>17.641999999999999</v>
      </c>
      <c r="E9" s="16">
        <v>21.484999999999999</v>
      </c>
      <c r="F9" s="30"/>
      <c r="G9" s="30"/>
      <c r="H9" s="30"/>
      <c r="I9" s="30"/>
      <c r="J9" s="30"/>
      <c r="K9" s="30"/>
      <c r="L9" s="30"/>
      <c r="M9" s="30"/>
      <c r="N9" s="30"/>
      <c r="O9" s="30"/>
      <c r="P9" s="30"/>
      <c r="Q9" s="30"/>
      <c r="R9" s="30"/>
      <c r="S9" s="30"/>
      <c r="T9" s="30"/>
      <c r="U9" s="30"/>
      <c r="V9" s="30"/>
      <c r="W9" s="30"/>
    </row>
    <row r="10" spans="1:23">
      <c r="A10" s="30">
        <v>20</v>
      </c>
      <c r="B10" s="16">
        <v>16.88</v>
      </c>
      <c r="C10" s="16">
        <v>17.847999999999999</v>
      </c>
      <c r="D10" s="16">
        <v>18.991</v>
      </c>
      <c r="E10" s="16">
        <v>21.192</v>
      </c>
      <c r="F10" s="30"/>
      <c r="G10" s="30"/>
      <c r="H10" s="30"/>
      <c r="I10" s="30"/>
      <c r="J10" s="30"/>
      <c r="K10" s="30"/>
      <c r="L10" s="30"/>
      <c r="M10" s="30"/>
      <c r="N10" s="30"/>
      <c r="O10" s="30"/>
      <c r="P10" s="30"/>
      <c r="Q10" s="30"/>
      <c r="R10" s="30"/>
      <c r="S10" s="30"/>
      <c r="T10" s="30"/>
      <c r="U10" s="30"/>
      <c r="V10" s="30"/>
      <c r="W10" s="30"/>
    </row>
    <row r="11" spans="1:23">
      <c r="A11" s="30">
        <v>21</v>
      </c>
      <c r="B11" s="16">
        <v>17.242000000000001</v>
      </c>
      <c r="C11" s="18">
        <v>17.445</v>
      </c>
      <c r="D11" s="16">
        <v>19.913</v>
      </c>
      <c r="E11" s="16">
        <v>20.056000000000001</v>
      </c>
      <c r="F11" s="30"/>
      <c r="G11" s="30"/>
      <c r="H11" s="30"/>
      <c r="I11" s="30"/>
      <c r="J11" s="30"/>
      <c r="K11" s="30"/>
      <c r="L11" s="30"/>
      <c r="M11" s="30"/>
      <c r="N11" s="30"/>
      <c r="O11" s="30"/>
      <c r="P11" s="30"/>
      <c r="Q11" s="30"/>
      <c r="R11" s="30"/>
      <c r="S11" s="30"/>
      <c r="T11" s="30"/>
      <c r="U11" s="30"/>
      <c r="V11" s="30"/>
      <c r="W11" s="30"/>
    </row>
    <row r="12" spans="1:23">
      <c r="A12" s="30">
        <v>22</v>
      </c>
      <c r="B12" s="16">
        <v>16.818000000000001</v>
      </c>
      <c r="C12" s="18">
        <v>17.673999999999999</v>
      </c>
      <c r="D12" s="16">
        <v>17.795000000000002</v>
      </c>
      <c r="E12" s="18">
        <v>21.154</v>
      </c>
      <c r="F12" s="30"/>
      <c r="G12" s="30"/>
      <c r="H12" s="30"/>
      <c r="I12" s="30"/>
      <c r="J12" s="30"/>
      <c r="K12" s="30"/>
      <c r="L12" s="30"/>
      <c r="M12" s="30"/>
      <c r="N12" s="30"/>
      <c r="O12" s="30"/>
      <c r="P12" s="30"/>
      <c r="Q12" s="30"/>
      <c r="R12" s="30"/>
      <c r="S12" s="30"/>
      <c r="T12" s="30"/>
      <c r="U12" s="30"/>
      <c r="V12" s="30"/>
      <c r="W12" s="30"/>
    </row>
    <row r="13" spans="1:23">
      <c r="A13" s="30">
        <v>23</v>
      </c>
      <c r="B13" s="18">
        <v>17.260000000000002</v>
      </c>
      <c r="C13" s="18">
        <v>17.475999999999999</v>
      </c>
      <c r="D13" s="18">
        <v>19.311</v>
      </c>
      <c r="E13" s="18">
        <v>21.140999999999998</v>
      </c>
      <c r="F13" s="16">
        <v>50</v>
      </c>
      <c r="G13" s="30"/>
      <c r="H13" s="30"/>
      <c r="I13" s="30"/>
      <c r="J13" s="30"/>
      <c r="K13" s="30"/>
      <c r="L13" s="30"/>
      <c r="M13" s="30"/>
      <c r="N13" s="30"/>
      <c r="O13" s="30"/>
      <c r="P13" s="30"/>
      <c r="Q13" s="30"/>
      <c r="R13" s="30"/>
      <c r="S13" s="30"/>
      <c r="T13" s="30"/>
      <c r="U13" s="30"/>
      <c r="V13" s="30"/>
      <c r="W13" s="30"/>
    </row>
    <row r="14" spans="1:23">
      <c r="A14" s="30">
        <v>24</v>
      </c>
      <c r="B14" s="18">
        <v>16.641999999999999</v>
      </c>
      <c r="C14" s="18">
        <v>17.295000000000002</v>
      </c>
      <c r="D14" s="18">
        <v>19.306999999999999</v>
      </c>
      <c r="E14" s="18">
        <v>21.065999999999999</v>
      </c>
      <c r="F14" s="16">
        <v>50</v>
      </c>
      <c r="G14" s="30"/>
      <c r="H14" s="30"/>
      <c r="I14" s="30"/>
      <c r="J14" s="30"/>
      <c r="K14" s="30"/>
      <c r="L14" s="30"/>
      <c r="M14" s="30"/>
      <c r="N14" s="30"/>
      <c r="O14" s="30"/>
      <c r="P14" s="30"/>
      <c r="Q14" s="30"/>
      <c r="R14" s="30"/>
      <c r="S14" s="30"/>
      <c r="T14" s="30"/>
      <c r="U14" s="30"/>
      <c r="V14" s="30"/>
      <c r="W14" s="30"/>
    </row>
    <row r="15" spans="1:23">
      <c r="A15" s="30">
        <v>25</v>
      </c>
      <c r="B15" s="18">
        <v>17.091000000000001</v>
      </c>
      <c r="C15" s="18">
        <v>17.227</v>
      </c>
      <c r="D15" s="18">
        <v>19.532</v>
      </c>
      <c r="E15" s="18">
        <v>21.07</v>
      </c>
      <c r="F15" s="16">
        <v>50</v>
      </c>
      <c r="G15" s="30"/>
      <c r="H15" s="30"/>
      <c r="I15" s="30"/>
      <c r="J15" s="30"/>
      <c r="K15" s="30"/>
      <c r="L15" s="30"/>
      <c r="M15" s="30"/>
      <c r="N15" s="30"/>
      <c r="O15" s="30"/>
      <c r="P15" s="30"/>
      <c r="Q15" s="30"/>
      <c r="R15" s="30"/>
      <c r="S15" s="30"/>
      <c r="T15" s="30"/>
      <c r="U15" s="30"/>
      <c r="V15" s="30"/>
      <c r="W15" s="30"/>
    </row>
    <row r="16" spans="1:23">
      <c r="A16" s="30">
        <v>26</v>
      </c>
      <c r="B16" s="18">
        <v>16.18</v>
      </c>
      <c r="C16" s="18">
        <v>17.2</v>
      </c>
      <c r="D16" s="18">
        <v>19.294</v>
      </c>
      <c r="E16" s="18">
        <v>21.035</v>
      </c>
      <c r="F16" s="16">
        <v>50</v>
      </c>
      <c r="G16" s="30"/>
      <c r="H16" s="30"/>
      <c r="I16" s="30"/>
      <c r="J16" s="30"/>
      <c r="K16" s="30"/>
      <c r="L16" s="30"/>
      <c r="M16" s="30"/>
      <c r="N16" s="30"/>
      <c r="O16" s="30"/>
      <c r="P16" s="30"/>
      <c r="Q16" s="30"/>
      <c r="R16" s="30"/>
      <c r="S16" s="30"/>
      <c r="T16" s="30"/>
      <c r="U16" s="30"/>
      <c r="V16" s="30"/>
      <c r="W16" s="30"/>
    </row>
    <row r="17" spans="1:6">
      <c r="A17" s="30">
        <v>27</v>
      </c>
      <c r="B17" s="18">
        <v>17.306000000000001</v>
      </c>
      <c r="C17" s="18">
        <v>17.216999999999999</v>
      </c>
      <c r="D17" s="18">
        <v>20.021999999999998</v>
      </c>
      <c r="E17" s="18">
        <v>20.408999999999999</v>
      </c>
      <c r="F17" s="16">
        <v>50</v>
      </c>
    </row>
    <row r="18" spans="1:6">
      <c r="A18" s="30">
        <v>28</v>
      </c>
      <c r="B18" s="18">
        <v>16.725000000000001</v>
      </c>
      <c r="C18" s="18">
        <v>17.222000000000001</v>
      </c>
      <c r="D18" s="18">
        <v>19.562000000000001</v>
      </c>
      <c r="E18" s="18">
        <v>20.468</v>
      </c>
      <c r="F18" s="16">
        <v>50</v>
      </c>
    </row>
    <row r="19" spans="1:6">
      <c r="A19" s="30">
        <v>29</v>
      </c>
      <c r="B19" s="18">
        <v>17.183</v>
      </c>
      <c r="C19" s="18">
        <v>17.297999999999998</v>
      </c>
      <c r="D19" s="18">
        <v>20.824000000000002</v>
      </c>
      <c r="E19" s="18">
        <v>20.41</v>
      </c>
      <c r="F19" s="16">
        <v>50</v>
      </c>
    </row>
    <row r="20" spans="1:6">
      <c r="A20" s="30">
        <v>30</v>
      </c>
      <c r="B20" s="18">
        <v>16.965</v>
      </c>
      <c r="C20" s="18">
        <v>17.312000000000001</v>
      </c>
      <c r="D20" s="18">
        <v>20.422999999999998</v>
      </c>
      <c r="E20" s="18">
        <v>20.344999999999999</v>
      </c>
      <c r="F20" s="16">
        <v>50</v>
      </c>
    </row>
    <row r="21" spans="1:6">
      <c r="A21" s="30">
        <v>31</v>
      </c>
      <c r="B21" s="18">
        <v>17.202000000000002</v>
      </c>
      <c r="C21" s="18">
        <v>17.277999999999999</v>
      </c>
      <c r="D21" s="18">
        <v>20.22</v>
      </c>
      <c r="E21" s="18">
        <v>20.462</v>
      </c>
      <c r="F21" s="16">
        <v>50</v>
      </c>
    </row>
    <row r="22" spans="1:6">
      <c r="A22" s="30">
        <v>32</v>
      </c>
      <c r="B22" s="18">
        <v>17.379000000000001</v>
      </c>
      <c r="C22" s="18">
        <v>17.23</v>
      </c>
      <c r="D22" s="18">
        <v>20.318999999999999</v>
      </c>
      <c r="E22" s="18">
        <v>20.55</v>
      </c>
      <c r="F22" s="16">
        <v>50</v>
      </c>
    </row>
    <row r="23" spans="1:6">
      <c r="A23" s="30">
        <v>33</v>
      </c>
      <c r="B23" s="18">
        <v>17.109000000000002</v>
      </c>
      <c r="C23" s="18">
        <v>17.34</v>
      </c>
      <c r="D23" s="18">
        <v>20.766999999999999</v>
      </c>
      <c r="E23" s="18">
        <v>20.841999999999999</v>
      </c>
      <c r="F23" s="16">
        <v>50</v>
      </c>
    </row>
    <row r="24" spans="1:6">
      <c r="A24" s="30">
        <v>34</v>
      </c>
      <c r="B24" s="18">
        <v>17.001000000000001</v>
      </c>
      <c r="C24" s="18">
        <v>17.594000000000001</v>
      </c>
      <c r="D24" s="18">
        <v>20.641999999999999</v>
      </c>
      <c r="E24" s="18">
        <v>20.553000000000001</v>
      </c>
      <c r="F24" s="16">
        <v>50</v>
      </c>
    </row>
    <row r="25" spans="1:6">
      <c r="A25" s="30">
        <v>35</v>
      </c>
      <c r="B25" s="18">
        <v>17.417999999999999</v>
      </c>
      <c r="C25" s="18">
        <v>17.420999999999999</v>
      </c>
      <c r="D25" s="18">
        <v>20.736000000000001</v>
      </c>
      <c r="E25" s="18">
        <v>21.699000000000002</v>
      </c>
      <c r="F25" s="16">
        <v>50</v>
      </c>
    </row>
    <row r="26" spans="1:6">
      <c r="A26" s="30">
        <v>36</v>
      </c>
      <c r="B26" s="18">
        <v>17.568000000000001</v>
      </c>
      <c r="C26" s="18">
        <v>17.498000000000001</v>
      </c>
      <c r="D26" s="18">
        <v>20.399999999999999</v>
      </c>
      <c r="E26" s="18">
        <v>22.131</v>
      </c>
      <c r="F26" s="30"/>
    </row>
    <row r="27" spans="1:6">
      <c r="A27" s="30">
        <v>37</v>
      </c>
      <c r="B27" s="16">
        <v>17.280999999999999</v>
      </c>
      <c r="C27" s="18">
        <v>17.661999999999999</v>
      </c>
      <c r="D27" s="16">
        <v>20.792000000000002</v>
      </c>
      <c r="E27" s="18">
        <v>22.655999999999999</v>
      </c>
      <c r="F27" s="30"/>
    </row>
    <row r="28" spans="1:6">
      <c r="A28" s="30">
        <v>38</v>
      </c>
      <c r="B28" s="16">
        <v>17.63</v>
      </c>
      <c r="C28" s="18">
        <v>17.898</v>
      </c>
      <c r="D28" s="16">
        <v>21.295000000000002</v>
      </c>
      <c r="E28" s="16">
        <v>23.134</v>
      </c>
      <c r="F28" s="30"/>
    </row>
    <row r="29" spans="1:6">
      <c r="A29" s="30">
        <v>39</v>
      </c>
      <c r="B29" s="16">
        <v>18.010000000000002</v>
      </c>
      <c r="C29" s="16">
        <v>18.056999999999999</v>
      </c>
      <c r="D29" s="16">
        <v>21.324000000000002</v>
      </c>
      <c r="E29" s="16">
        <v>23.603999999999999</v>
      </c>
      <c r="F29" s="30"/>
    </row>
    <row r="30" spans="1:6">
      <c r="A30" s="30">
        <v>40</v>
      </c>
      <c r="B30" s="16">
        <v>18.959</v>
      </c>
      <c r="C30" s="16">
        <v>18.34</v>
      </c>
      <c r="D30" s="16">
        <v>21.879000000000001</v>
      </c>
      <c r="E30" s="16">
        <v>24.347999999999999</v>
      </c>
      <c r="F30" s="30"/>
    </row>
    <row r="31" spans="1:6">
      <c r="A31" s="30">
        <v>41</v>
      </c>
      <c r="B31" s="16">
        <v>18.939</v>
      </c>
      <c r="C31" s="16">
        <v>18.86</v>
      </c>
      <c r="D31" s="16">
        <v>21.585999999999999</v>
      </c>
      <c r="E31" s="16">
        <v>25.099</v>
      </c>
      <c r="F31" s="30"/>
    </row>
    <row r="32" spans="1:6">
      <c r="A32" s="30">
        <v>42</v>
      </c>
      <c r="B32" s="16">
        <v>19.291</v>
      </c>
      <c r="C32" s="16">
        <v>19.231999999999999</v>
      </c>
      <c r="D32" s="16">
        <v>21.620999999999999</v>
      </c>
      <c r="E32" s="16">
        <v>25.834</v>
      </c>
      <c r="F32" s="30"/>
    </row>
    <row r="33" spans="1:5">
      <c r="A33" s="30">
        <v>43</v>
      </c>
      <c r="B33" s="16">
        <v>19.347000000000001</v>
      </c>
      <c r="C33" s="16">
        <v>20.34</v>
      </c>
      <c r="D33" s="16">
        <v>22.943999999999999</v>
      </c>
      <c r="E33" s="16">
        <v>27.559000000000001</v>
      </c>
    </row>
    <row r="36" spans="1:5">
      <c r="A36" s="30"/>
      <c r="B36" s="16"/>
      <c r="C36" s="16"/>
      <c r="D36" s="16"/>
      <c r="E36" s="16"/>
    </row>
    <row r="37" spans="1:5">
      <c r="A37" s="30"/>
      <c r="B37" s="30"/>
      <c r="C37" s="30"/>
      <c r="D37" s="30"/>
      <c r="E37" s="30"/>
    </row>
    <row r="38" spans="1:5">
      <c r="A38" s="30"/>
      <c r="B38" s="30"/>
      <c r="C38" s="30"/>
      <c r="D38" s="30"/>
      <c r="E38" s="30"/>
    </row>
    <row r="39" spans="1:5">
      <c r="A39" s="30"/>
      <c r="B39" s="30"/>
      <c r="C39" s="30"/>
      <c r="D39" s="30"/>
      <c r="E39" s="30"/>
    </row>
    <row r="40" spans="1:5">
      <c r="A40" s="30"/>
      <c r="B40" s="30"/>
      <c r="C40" s="30"/>
      <c r="D40" s="30"/>
      <c r="E40" s="3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5"/>
  </sheetPr>
  <dimension ref="A1:Z67"/>
  <sheetViews>
    <sheetView zoomScale="70" zoomScaleNormal="70" workbookViewId="0">
      <selection activeCell="B1" sqref="B1"/>
    </sheetView>
  </sheetViews>
  <sheetFormatPr defaultRowHeight="12.75"/>
  <cols>
    <col min="1" max="1" width="17.28515625" bestFit="1" customWidth="1"/>
    <col min="2" max="2" width="20" bestFit="1" customWidth="1"/>
    <col min="3" max="3" width="30.7109375" bestFit="1" customWidth="1"/>
    <col min="4" max="4" width="12.28515625" hidden="1" customWidth="1"/>
  </cols>
  <sheetData>
    <row r="1" spans="1:23" s="30" customFormat="1" ht="18">
      <c r="A1" s="96" t="s">
        <v>49</v>
      </c>
      <c r="B1" s="97"/>
      <c r="C1" s="97"/>
      <c r="D1" s="97"/>
      <c r="E1" s="97"/>
      <c r="F1" s="97"/>
      <c r="G1" s="97"/>
      <c r="H1" s="97"/>
      <c r="I1" s="97"/>
      <c r="J1" s="97"/>
      <c r="K1" s="97"/>
      <c r="L1" s="97"/>
      <c r="M1" s="97"/>
      <c r="N1" s="97"/>
      <c r="O1" s="97"/>
      <c r="P1" s="97"/>
      <c r="Q1" s="97"/>
      <c r="R1" s="97"/>
      <c r="S1" s="97"/>
      <c r="T1" s="97"/>
      <c r="U1" s="97"/>
      <c r="V1" s="97"/>
      <c r="W1" s="97"/>
    </row>
    <row r="2" spans="1:23" s="30" customFormat="1"/>
    <row r="3" spans="1:23" ht="44.1" customHeight="1">
      <c r="A3" s="29" t="s">
        <v>43</v>
      </c>
      <c r="B3" s="29" t="s">
        <v>50</v>
      </c>
      <c r="C3" s="42" t="s">
        <v>51</v>
      </c>
      <c r="D3" s="43" t="s">
        <v>48</v>
      </c>
      <c r="E3" s="30"/>
      <c r="F3" s="30"/>
      <c r="G3" s="30"/>
      <c r="H3" s="30"/>
      <c r="I3" s="30"/>
      <c r="J3" s="30"/>
      <c r="K3" s="30"/>
      <c r="L3" s="30"/>
      <c r="M3" s="30"/>
      <c r="N3" s="30"/>
      <c r="O3" s="30"/>
      <c r="P3" s="30"/>
      <c r="Q3" s="30"/>
      <c r="R3" s="30"/>
      <c r="S3" s="30"/>
      <c r="T3" s="30"/>
      <c r="U3" s="30"/>
      <c r="V3" s="30"/>
      <c r="W3" s="30"/>
    </row>
    <row r="4" spans="1:23" s="30" customFormat="1" ht="15">
      <c r="A4" s="17">
        <v>14</v>
      </c>
      <c r="B4" s="15">
        <v>33.338999999999999</v>
      </c>
      <c r="C4" s="16">
        <v>37.774000000000001</v>
      </c>
      <c r="D4" s="43"/>
    </row>
    <row r="5" spans="1:23">
      <c r="A5" s="17">
        <v>15</v>
      </c>
      <c r="B5" s="15">
        <v>32.027999999999999</v>
      </c>
      <c r="C5" s="16">
        <v>35.113</v>
      </c>
      <c r="D5" s="16"/>
      <c r="E5" s="30"/>
      <c r="F5" s="30"/>
      <c r="G5" s="30"/>
      <c r="H5" s="30"/>
      <c r="I5" s="30"/>
      <c r="J5" s="30"/>
      <c r="K5" s="30"/>
      <c r="L5" s="30"/>
      <c r="M5" s="30"/>
      <c r="N5" s="30"/>
      <c r="O5" s="30"/>
      <c r="P5" s="30"/>
      <c r="Q5" s="30"/>
      <c r="R5" s="30"/>
      <c r="S5" s="30"/>
      <c r="T5" s="30"/>
      <c r="U5" s="30"/>
      <c r="V5" s="30"/>
      <c r="W5" s="30"/>
    </row>
    <row r="6" spans="1:23">
      <c r="A6" s="17">
        <v>16</v>
      </c>
      <c r="B6" s="15">
        <v>30.257999999999999</v>
      </c>
      <c r="C6" s="16">
        <v>33.912999999999997</v>
      </c>
      <c r="D6" s="16"/>
      <c r="E6" s="30"/>
      <c r="F6" s="30"/>
      <c r="G6" s="30"/>
      <c r="H6" s="30"/>
      <c r="I6" s="30"/>
      <c r="J6" s="30"/>
      <c r="K6" s="30"/>
      <c r="L6" s="30"/>
      <c r="M6" s="30"/>
      <c r="N6" s="30"/>
      <c r="O6" s="30"/>
      <c r="P6" s="30"/>
      <c r="Q6" s="30"/>
      <c r="R6" s="30"/>
      <c r="S6" s="30"/>
      <c r="T6" s="30"/>
      <c r="U6" s="30"/>
      <c r="V6" s="30"/>
      <c r="W6" s="30"/>
    </row>
    <row r="7" spans="1:23">
      <c r="A7" s="17">
        <v>17</v>
      </c>
      <c r="B7" s="15">
        <v>29.202000000000002</v>
      </c>
      <c r="C7" s="16">
        <v>33.747</v>
      </c>
      <c r="D7" s="16"/>
      <c r="E7" s="30"/>
      <c r="F7" s="30"/>
      <c r="G7" s="30"/>
      <c r="H7" s="30"/>
      <c r="I7" s="30"/>
      <c r="J7" s="30"/>
      <c r="K7" s="30"/>
      <c r="L7" s="30"/>
      <c r="M7" s="30"/>
      <c r="N7" s="30"/>
      <c r="O7" s="30"/>
      <c r="P7" s="30"/>
      <c r="Q7" s="30"/>
      <c r="R7" s="30"/>
      <c r="S7" s="30"/>
      <c r="T7" s="30"/>
      <c r="U7" s="30"/>
      <c r="V7" s="30"/>
      <c r="W7" s="30"/>
    </row>
    <row r="8" spans="1:23">
      <c r="A8" s="17">
        <v>18</v>
      </c>
      <c r="B8" s="15">
        <v>30.053999999999998</v>
      </c>
      <c r="C8" s="16">
        <v>33.302999999999997</v>
      </c>
      <c r="D8" s="16"/>
      <c r="E8" s="30"/>
      <c r="F8" s="30"/>
      <c r="G8" s="30"/>
      <c r="H8" s="30"/>
      <c r="I8" s="30"/>
      <c r="J8" s="30"/>
      <c r="K8" s="30"/>
      <c r="L8" s="30"/>
      <c r="M8" s="30"/>
      <c r="N8" s="30"/>
      <c r="O8" s="30"/>
      <c r="P8" s="30"/>
      <c r="Q8" s="30"/>
      <c r="R8" s="30"/>
      <c r="S8" s="30"/>
      <c r="T8" s="30"/>
      <c r="U8" s="30"/>
      <c r="V8" s="30"/>
      <c r="W8" s="30"/>
    </row>
    <row r="9" spans="1:23">
      <c r="A9" s="17">
        <v>19</v>
      </c>
      <c r="B9" s="15">
        <v>28.579000000000001</v>
      </c>
      <c r="C9" s="16">
        <v>32.911000000000001</v>
      </c>
      <c r="D9" s="16"/>
      <c r="E9" s="30"/>
      <c r="F9" s="30"/>
      <c r="G9" s="30"/>
      <c r="H9" s="30"/>
      <c r="I9" s="30"/>
      <c r="J9" s="30"/>
      <c r="K9" s="30"/>
      <c r="L9" s="30"/>
      <c r="M9" s="30"/>
      <c r="N9" s="30"/>
      <c r="O9" s="30"/>
      <c r="P9" s="30"/>
      <c r="Q9" s="30"/>
      <c r="R9" s="30"/>
      <c r="S9" s="30"/>
      <c r="T9" s="30"/>
      <c r="U9" s="30"/>
      <c r="V9" s="30"/>
      <c r="W9" s="30"/>
    </row>
    <row r="10" spans="1:23">
      <c r="A10" s="17">
        <v>20</v>
      </c>
      <c r="B10" s="15">
        <v>28.648</v>
      </c>
      <c r="C10" s="16">
        <v>32.819000000000003</v>
      </c>
      <c r="D10" s="16"/>
      <c r="E10" s="30"/>
      <c r="F10" s="30"/>
      <c r="G10" s="30"/>
      <c r="H10" s="30"/>
      <c r="I10" s="30"/>
      <c r="J10" s="30"/>
      <c r="K10" s="30"/>
      <c r="L10" s="30"/>
      <c r="M10" s="30"/>
      <c r="N10" s="30"/>
      <c r="O10" s="30"/>
      <c r="P10" s="30"/>
      <c r="Q10" s="30"/>
      <c r="R10" s="30"/>
      <c r="S10" s="30"/>
      <c r="T10" s="30"/>
      <c r="U10" s="30"/>
      <c r="V10" s="30"/>
      <c r="W10" s="30"/>
    </row>
    <row r="11" spans="1:23">
      <c r="A11" s="17">
        <v>21</v>
      </c>
      <c r="B11" s="15">
        <v>28.387</v>
      </c>
      <c r="C11" s="16">
        <v>31.937000000000001</v>
      </c>
      <c r="D11" s="16"/>
      <c r="E11" s="30"/>
      <c r="F11" s="30"/>
      <c r="G11" s="30"/>
      <c r="H11" s="30"/>
      <c r="I11" s="30"/>
      <c r="J11" s="30"/>
      <c r="K11" s="30"/>
      <c r="L11" s="30"/>
      <c r="M11" s="30"/>
      <c r="N11" s="30"/>
      <c r="O11" s="30"/>
      <c r="P11" s="30"/>
      <c r="Q11" s="30"/>
      <c r="R11" s="30"/>
      <c r="S11" s="30"/>
      <c r="T11" s="30"/>
      <c r="U11" s="30"/>
      <c r="V11" s="30"/>
      <c r="W11" s="30"/>
    </row>
    <row r="12" spans="1:23">
      <c r="A12" s="17">
        <v>22</v>
      </c>
      <c r="B12" s="15">
        <v>27.315000000000001</v>
      </c>
      <c r="C12" s="18">
        <v>31.007000000000001</v>
      </c>
      <c r="D12" s="16"/>
      <c r="E12" s="30"/>
      <c r="F12" s="30"/>
      <c r="G12" s="30"/>
      <c r="H12" s="30"/>
      <c r="I12" s="30"/>
      <c r="J12" s="30"/>
      <c r="K12" s="30"/>
      <c r="L12" s="30"/>
      <c r="M12" s="30"/>
      <c r="N12" s="30"/>
      <c r="O12" s="30"/>
      <c r="P12" s="30"/>
      <c r="Q12" s="30"/>
      <c r="R12" s="30"/>
      <c r="S12" s="30"/>
      <c r="T12" s="30"/>
      <c r="U12" s="30"/>
      <c r="V12" s="30"/>
      <c r="W12" s="30"/>
    </row>
    <row r="13" spans="1:23">
      <c r="A13" s="72">
        <v>23</v>
      </c>
      <c r="B13" s="73">
        <v>27.459</v>
      </c>
      <c r="C13" s="74">
        <v>31.966000000000001</v>
      </c>
      <c r="D13" s="16">
        <v>50</v>
      </c>
      <c r="E13" s="30"/>
      <c r="F13" s="30"/>
      <c r="G13" s="30"/>
      <c r="H13" s="30"/>
      <c r="I13" s="30"/>
      <c r="J13" s="30"/>
      <c r="K13" s="30"/>
      <c r="L13" s="30"/>
      <c r="M13" s="30"/>
      <c r="N13" s="30"/>
      <c r="O13" s="30"/>
      <c r="P13" s="30"/>
      <c r="Q13" s="30"/>
      <c r="R13" s="30"/>
      <c r="S13" s="30"/>
      <c r="T13" s="30"/>
      <c r="U13" s="30"/>
      <c r="V13" s="30"/>
      <c r="W13" s="30"/>
    </row>
    <row r="14" spans="1:23">
      <c r="A14" s="72">
        <v>24</v>
      </c>
      <c r="B14" s="73">
        <v>28.297999999999998</v>
      </c>
      <c r="C14" s="74">
        <v>31.324000000000002</v>
      </c>
      <c r="D14" s="16">
        <v>50</v>
      </c>
      <c r="E14" s="30"/>
      <c r="F14" s="30"/>
      <c r="G14" s="30"/>
      <c r="H14" s="30"/>
      <c r="I14" s="30"/>
      <c r="J14" s="30"/>
      <c r="K14" s="30"/>
      <c r="L14" s="30"/>
      <c r="M14" s="30"/>
      <c r="N14" s="30"/>
      <c r="O14" s="30"/>
      <c r="P14" s="30"/>
      <c r="Q14" s="30"/>
      <c r="R14" s="30"/>
      <c r="S14" s="30"/>
      <c r="T14" s="30"/>
      <c r="U14" s="30"/>
      <c r="V14" s="30"/>
      <c r="W14" s="30"/>
    </row>
    <row r="15" spans="1:23">
      <c r="A15" s="72">
        <v>25</v>
      </c>
      <c r="B15" s="73">
        <v>28.297000000000001</v>
      </c>
      <c r="C15" s="74">
        <v>31.169</v>
      </c>
      <c r="D15" s="16">
        <v>50</v>
      </c>
      <c r="E15" s="30"/>
      <c r="F15" s="30"/>
      <c r="G15" s="30"/>
      <c r="H15" s="30"/>
      <c r="I15" s="30"/>
      <c r="J15" s="30"/>
      <c r="K15" s="30"/>
      <c r="L15" s="30"/>
      <c r="M15" s="30"/>
      <c r="N15" s="30"/>
      <c r="O15" s="30"/>
      <c r="P15" s="30"/>
      <c r="Q15" s="30"/>
      <c r="R15" s="30"/>
      <c r="S15" s="30"/>
      <c r="T15" s="30"/>
      <c r="U15" s="30"/>
      <c r="V15" s="30"/>
      <c r="W15" s="30"/>
    </row>
    <row r="16" spans="1:23">
      <c r="A16" s="72">
        <v>26</v>
      </c>
      <c r="B16" s="73">
        <v>28.425999999999998</v>
      </c>
      <c r="C16" s="74">
        <v>30.948</v>
      </c>
      <c r="D16" s="16">
        <v>50</v>
      </c>
      <c r="E16" s="30"/>
      <c r="F16" s="30"/>
      <c r="G16" s="30"/>
      <c r="H16" s="30"/>
      <c r="I16" s="30"/>
      <c r="J16" s="30"/>
      <c r="K16" s="30"/>
      <c r="L16" s="30"/>
      <c r="M16" s="30"/>
      <c r="N16" s="30"/>
      <c r="O16" s="30"/>
      <c r="P16" s="30"/>
      <c r="Q16" s="30"/>
      <c r="R16" s="30"/>
      <c r="S16" s="30"/>
      <c r="T16" s="30"/>
      <c r="U16" s="30"/>
      <c r="V16" s="30"/>
      <c r="W16" s="30"/>
    </row>
    <row r="17" spans="1:26">
      <c r="A17" s="72">
        <v>27</v>
      </c>
      <c r="B17" s="73">
        <v>29.207000000000001</v>
      </c>
      <c r="C17" s="74">
        <v>29.952000000000002</v>
      </c>
      <c r="D17" s="16">
        <v>50</v>
      </c>
      <c r="E17" s="30"/>
      <c r="F17" s="30"/>
      <c r="G17" s="30"/>
      <c r="H17" s="30"/>
      <c r="I17" s="30"/>
      <c r="J17" s="30"/>
      <c r="K17" s="30"/>
      <c r="L17" s="30"/>
      <c r="M17" s="30"/>
      <c r="N17" s="30"/>
      <c r="O17" s="30"/>
      <c r="P17" s="30"/>
      <c r="Q17" s="30"/>
      <c r="R17" s="30"/>
      <c r="S17" s="30"/>
      <c r="T17" s="30"/>
      <c r="U17" s="30"/>
      <c r="V17" s="30"/>
      <c r="W17" s="30"/>
      <c r="X17" s="30"/>
      <c r="Y17" s="30"/>
      <c r="Z17" s="30"/>
    </row>
    <row r="18" spans="1:26">
      <c r="A18" s="72">
        <v>28</v>
      </c>
      <c r="B18" s="73">
        <v>29.216000000000001</v>
      </c>
      <c r="C18" s="74">
        <v>29.984000000000002</v>
      </c>
      <c r="D18" s="16">
        <v>50</v>
      </c>
      <c r="E18" s="30"/>
      <c r="F18" s="30"/>
      <c r="G18" s="30"/>
      <c r="H18" s="30"/>
      <c r="I18" s="30"/>
      <c r="J18" s="30"/>
      <c r="K18" s="30"/>
      <c r="L18" s="30"/>
      <c r="M18" s="30"/>
      <c r="N18" s="30"/>
      <c r="O18" s="30"/>
      <c r="P18" s="30"/>
      <c r="Q18" s="30"/>
      <c r="R18" s="30"/>
      <c r="S18" s="30"/>
      <c r="T18" s="30"/>
      <c r="U18" s="30"/>
      <c r="V18" s="30"/>
      <c r="W18" s="30"/>
      <c r="X18" s="30"/>
      <c r="Y18" s="30"/>
      <c r="Z18" s="30"/>
    </row>
    <row r="19" spans="1:26">
      <c r="A19" s="72">
        <v>29</v>
      </c>
      <c r="B19" s="73">
        <v>29.757999999999999</v>
      </c>
      <c r="C19" s="74">
        <v>30.071999999999999</v>
      </c>
      <c r="D19" s="16">
        <v>50</v>
      </c>
      <c r="E19" s="30"/>
      <c r="F19" s="30"/>
      <c r="G19" s="30"/>
      <c r="H19" s="30"/>
      <c r="I19" s="30"/>
      <c r="J19" s="30"/>
      <c r="K19" s="30"/>
      <c r="L19" s="30"/>
      <c r="M19" s="30"/>
      <c r="N19" s="30"/>
      <c r="O19" s="30"/>
      <c r="P19" s="30"/>
      <c r="Q19" s="30"/>
      <c r="R19" s="30"/>
      <c r="S19" s="30"/>
      <c r="T19" s="30"/>
      <c r="U19" s="30"/>
      <c r="V19" s="30"/>
      <c r="W19" s="30"/>
      <c r="X19" s="30"/>
      <c r="Y19" s="30"/>
      <c r="Z19" s="30"/>
    </row>
    <row r="20" spans="1:26">
      <c r="A20" s="72">
        <v>30</v>
      </c>
      <c r="B20" s="73">
        <v>29.149000000000001</v>
      </c>
      <c r="C20" s="74">
        <v>29.649000000000001</v>
      </c>
      <c r="D20" s="16">
        <v>50</v>
      </c>
      <c r="E20" s="30"/>
      <c r="F20" s="30"/>
      <c r="G20" s="30"/>
      <c r="H20" s="30"/>
      <c r="I20" s="30"/>
      <c r="J20" s="30"/>
      <c r="K20" s="30"/>
      <c r="L20" s="30"/>
      <c r="M20" s="30"/>
      <c r="N20" s="30"/>
      <c r="O20" s="30"/>
      <c r="P20" s="30"/>
      <c r="Q20" s="30"/>
      <c r="R20" s="30"/>
      <c r="S20" s="30"/>
      <c r="T20" s="30"/>
      <c r="U20" s="30"/>
      <c r="V20" s="30"/>
      <c r="W20" s="30"/>
      <c r="X20" s="30"/>
      <c r="Y20" s="30"/>
      <c r="Z20" s="30"/>
    </row>
    <row r="21" spans="1:26">
      <c r="A21" s="72">
        <v>31</v>
      </c>
      <c r="B21" s="73">
        <v>29.733000000000001</v>
      </c>
      <c r="C21" s="74">
        <v>29.8</v>
      </c>
      <c r="D21" s="16">
        <v>50</v>
      </c>
      <c r="E21" s="30"/>
      <c r="F21" s="30"/>
      <c r="G21" s="30"/>
      <c r="H21" s="30"/>
      <c r="I21" s="30"/>
      <c r="J21" s="30"/>
      <c r="K21" s="30"/>
      <c r="L21" s="30"/>
      <c r="M21" s="30"/>
      <c r="N21" s="30"/>
      <c r="O21" s="30"/>
      <c r="P21" s="30"/>
      <c r="Q21" s="30"/>
      <c r="R21" s="30"/>
      <c r="S21" s="30"/>
      <c r="T21" s="30"/>
      <c r="U21" s="30"/>
      <c r="V21" s="30"/>
      <c r="W21" s="30"/>
      <c r="X21" s="30"/>
      <c r="Y21" s="30"/>
      <c r="Z21" s="30"/>
    </row>
    <row r="22" spans="1:26">
      <c r="A22" s="72">
        <v>32</v>
      </c>
      <c r="B22" s="73">
        <v>30.251999999999999</v>
      </c>
      <c r="C22" s="74">
        <v>30.032</v>
      </c>
      <c r="D22" s="16">
        <v>50</v>
      </c>
      <c r="E22" s="30"/>
      <c r="F22" s="30"/>
      <c r="G22" s="30"/>
      <c r="H22" s="30"/>
      <c r="I22" s="30"/>
      <c r="J22" s="30"/>
      <c r="K22" s="30"/>
      <c r="L22" s="30"/>
      <c r="M22" s="30"/>
      <c r="N22" s="30"/>
      <c r="O22" s="30"/>
      <c r="P22" s="30"/>
      <c r="Q22" s="30"/>
      <c r="R22" s="30"/>
      <c r="S22" s="30"/>
      <c r="T22" s="30"/>
      <c r="U22" s="30"/>
      <c r="V22" s="30"/>
      <c r="W22" s="30"/>
      <c r="X22" s="30"/>
      <c r="Y22" s="30"/>
      <c r="Z22" s="30"/>
    </row>
    <row r="23" spans="1:26">
      <c r="A23" s="72">
        <v>33</v>
      </c>
      <c r="B23" s="73">
        <v>29.707000000000001</v>
      </c>
      <c r="C23" s="74">
        <v>30.363</v>
      </c>
      <c r="D23" s="16">
        <v>50</v>
      </c>
      <c r="E23" s="30"/>
      <c r="F23" s="30"/>
      <c r="G23" s="30"/>
      <c r="H23" s="30"/>
      <c r="I23" s="30"/>
      <c r="J23" s="30"/>
      <c r="K23" s="30"/>
      <c r="L23" s="30"/>
      <c r="M23" s="30"/>
      <c r="N23" s="30"/>
      <c r="O23" s="30"/>
      <c r="P23" s="30"/>
      <c r="Q23" s="30"/>
      <c r="R23" s="30"/>
      <c r="S23" s="30"/>
      <c r="T23" s="30"/>
      <c r="U23" s="30"/>
      <c r="V23" s="30"/>
      <c r="W23" s="30"/>
      <c r="X23" s="30"/>
      <c r="Y23" s="30"/>
      <c r="Z23" s="30"/>
    </row>
    <row r="24" spans="1:26">
      <c r="A24" s="72">
        <v>34</v>
      </c>
      <c r="B24" s="73">
        <v>30.75</v>
      </c>
      <c r="C24" s="74">
        <v>30.785</v>
      </c>
      <c r="D24" s="16">
        <v>50</v>
      </c>
      <c r="E24" s="30"/>
      <c r="F24" s="30"/>
      <c r="G24" s="30"/>
      <c r="H24" s="30"/>
      <c r="I24" s="30"/>
      <c r="J24" s="30"/>
      <c r="K24" s="30"/>
      <c r="L24" s="30"/>
      <c r="M24" s="30"/>
      <c r="N24" s="30"/>
      <c r="O24" s="30"/>
      <c r="P24" s="30"/>
      <c r="Q24" s="30"/>
      <c r="R24" s="30"/>
      <c r="S24" s="30"/>
      <c r="T24" s="30"/>
      <c r="U24" s="30"/>
      <c r="V24" s="30"/>
      <c r="W24" s="30"/>
      <c r="X24" s="30"/>
      <c r="Y24" s="30"/>
      <c r="Z24" s="30"/>
    </row>
    <row r="25" spans="1:26">
      <c r="A25" s="72">
        <v>35</v>
      </c>
      <c r="B25" s="73">
        <v>31.49</v>
      </c>
      <c r="C25" s="74">
        <v>31.439</v>
      </c>
      <c r="D25" s="16">
        <v>50</v>
      </c>
      <c r="E25" s="30"/>
      <c r="F25" s="30"/>
      <c r="G25" s="30"/>
      <c r="H25" s="30"/>
      <c r="I25" s="30"/>
      <c r="J25" s="30"/>
      <c r="K25" s="30"/>
      <c r="L25" s="30"/>
      <c r="M25" s="30"/>
      <c r="N25" s="30"/>
      <c r="O25" s="30"/>
      <c r="P25" s="30"/>
      <c r="Q25" s="30"/>
      <c r="R25" s="30"/>
      <c r="S25" s="30"/>
      <c r="T25" s="30"/>
      <c r="U25" s="30"/>
      <c r="V25" s="30"/>
      <c r="W25" s="30"/>
      <c r="X25" s="30"/>
      <c r="Y25" s="30"/>
      <c r="Z25" s="30"/>
    </row>
    <row r="26" spans="1:26">
      <c r="A26" s="17">
        <v>36</v>
      </c>
      <c r="B26" s="15">
        <v>31.702000000000002</v>
      </c>
      <c r="C26" s="16">
        <v>32.341000000000001</v>
      </c>
      <c r="D26" s="16"/>
      <c r="E26" s="30"/>
      <c r="F26" s="30"/>
      <c r="G26" s="30"/>
      <c r="H26" s="30"/>
      <c r="I26" s="30"/>
      <c r="J26" s="30"/>
      <c r="K26" s="30"/>
      <c r="L26" s="30"/>
      <c r="M26" s="30"/>
      <c r="N26" s="30"/>
      <c r="O26" s="30"/>
      <c r="P26" s="30"/>
      <c r="Q26" s="30"/>
      <c r="R26" s="30"/>
      <c r="S26" s="30"/>
      <c r="T26" s="30"/>
      <c r="U26" s="30"/>
      <c r="V26" s="30"/>
      <c r="W26" s="30"/>
      <c r="X26" s="30"/>
      <c r="Y26" s="30"/>
      <c r="Z26" s="30"/>
    </row>
    <row r="27" spans="1:26">
      <c r="A27" s="17">
        <v>37</v>
      </c>
      <c r="B27" s="15">
        <v>32.929000000000002</v>
      </c>
      <c r="C27" s="16">
        <v>32.999000000000002</v>
      </c>
      <c r="D27" s="16"/>
      <c r="E27" s="30"/>
      <c r="F27" s="30"/>
      <c r="G27" s="30"/>
      <c r="H27" s="30"/>
      <c r="I27" s="30"/>
      <c r="J27" s="30"/>
      <c r="K27" s="30"/>
      <c r="L27" s="30"/>
      <c r="M27" s="30"/>
      <c r="N27" s="30"/>
      <c r="O27" s="30"/>
      <c r="P27" s="30"/>
      <c r="Q27" s="30"/>
      <c r="R27" s="30"/>
      <c r="S27" s="30"/>
      <c r="T27" s="30"/>
      <c r="U27" s="30"/>
      <c r="V27" s="30"/>
      <c r="W27" s="30"/>
      <c r="X27" s="30"/>
      <c r="Y27" s="30"/>
      <c r="Z27" s="30"/>
    </row>
    <row r="28" spans="1:26">
      <c r="A28" s="17">
        <v>38</v>
      </c>
      <c r="B28" s="15">
        <v>33.786999999999999</v>
      </c>
      <c r="C28" s="16">
        <v>33.615000000000002</v>
      </c>
      <c r="D28" s="16"/>
      <c r="E28" s="30"/>
      <c r="F28" s="30"/>
      <c r="G28" s="30"/>
      <c r="H28" s="30"/>
      <c r="I28" s="30"/>
      <c r="J28" s="30"/>
      <c r="K28" s="30"/>
      <c r="L28" s="30"/>
      <c r="M28" s="30"/>
      <c r="N28" s="30"/>
      <c r="O28" s="30"/>
      <c r="P28" s="30"/>
      <c r="Q28" s="30"/>
      <c r="R28" s="30"/>
      <c r="S28" s="30"/>
      <c r="T28" s="30"/>
      <c r="U28" s="30"/>
      <c r="V28" s="30"/>
      <c r="W28" s="30"/>
      <c r="X28" s="30"/>
      <c r="Y28" s="30"/>
      <c r="Z28" s="30"/>
    </row>
    <row r="29" spans="1:26">
      <c r="A29" s="17">
        <v>39</v>
      </c>
      <c r="B29" s="15">
        <v>35.311</v>
      </c>
      <c r="C29" s="16">
        <v>34.280999999999999</v>
      </c>
      <c r="D29" s="16"/>
      <c r="E29" s="30"/>
      <c r="F29" s="30"/>
      <c r="G29" s="30"/>
      <c r="H29" s="30"/>
      <c r="I29" s="30"/>
      <c r="J29" s="30"/>
      <c r="K29" s="30"/>
      <c r="L29" s="30"/>
      <c r="M29" s="30"/>
      <c r="N29" s="30"/>
      <c r="O29" s="30"/>
      <c r="P29" s="30"/>
      <c r="Q29" s="30"/>
      <c r="R29" s="30"/>
      <c r="S29" s="30"/>
      <c r="T29" s="30"/>
      <c r="U29" s="30"/>
      <c r="V29" s="30"/>
      <c r="W29" s="30"/>
      <c r="X29" s="30"/>
      <c r="Y29" s="30"/>
      <c r="Z29" s="30"/>
    </row>
    <row r="30" spans="1:26">
      <c r="A30" s="17">
        <v>40</v>
      </c>
      <c r="B30" s="15">
        <v>36.808999999999997</v>
      </c>
      <c r="C30" s="16">
        <v>35.35</v>
      </c>
      <c r="D30" s="16"/>
      <c r="E30" s="30"/>
      <c r="F30" s="30"/>
      <c r="G30" s="30"/>
      <c r="H30" s="30"/>
      <c r="I30" s="30"/>
      <c r="J30" s="30"/>
      <c r="K30" s="30"/>
      <c r="L30" s="30"/>
      <c r="M30" s="30"/>
      <c r="N30" s="30"/>
      <c r="O30" s="30"/>
      <c r="P30" s="30"/>
      <c r="Q30" s="30"/>
      <c r="R30" s="30"/>
      <c r="S30" s="30"/>
      <c r="T30" s="30"/>
      <c r="U30" s="30"/>
      <c r="V30" s="30"/>
      <c r="W30" s="30"/>
      <c r="X30" s="30"/>
      <c r="Y30" s="30"/>
      <c r="Z30" s="30"/>
    </row>
    <row r="31" spans="1:26">
      <c r="A31" s="17">
        <v>41</v>
      </c>
      <c r="B31" s="15">
        <v>37.843000000000004</v>
      </c>
      <c r="C31" s="16">
        <v>35.968000000000004</v>
      </c>
      <c r="D31" s="16"/>
      <c r="E31" s="30"/>
      <c r="F31" s="30"/>
      <c r="G31" s="30"/>
      <c r="H31" s="30"/>
      <c r="I31" s="30"/>
      <c r="J31" s="30"/>
      <c r="K31" s="30"/>
      <c r="L31" s="30"/>
      <c r="M31" s="30"/>
      <c r="N31" s="30"/>
      <c r="O31" s="30"/>
      <c r="P31" s="30"/>
      <c r="Q31" s="30"/>
      <c r="R31" s="30"/>
      <c r="S31" s="30"/>
      <c r="T31" s="30"/>
      <c r="U31" s="30"/>
      <c r="V31" s="30"/>
      <c r="W31" s="30"/>
      <c r="X31" s="30"/>
      <c r="Y31" s="30"/>
      <c r="Z31" s="30"/>
    </row>
    <row r="32" spans="1:26">
      <c r="A32" s="17">
        <v>42</v>
      </c>
      <c r="B32" s="15">
        <v>38.909999999999997</v>
      </c>
      <c r="C32" s="16">
        <v>37.045000000000002</v>
      </c>
      <c r="D32" s="16"/>
      <c r="E32" s="30"/>
      <c r="F32" s="30"/>
      <c r="G32" s="30"/>
      <c r="H32" s="30"/>
      <c r="I32" s="30"/>
      <c r="J32" s="30"/>
      <c r="K32" s="30"/>
      <c r="L32" s="30"/>
      <c r="M32" s="30"/>
      <c r="N32" s="30"/>
      <c r="O32" s="30"/>
      <c r="P32" s="30"/>
      <c r="Q32" s="30"/>
      <c r="R32" s="30"/>
      <c r="S32" s="30"/>
      <c r="T32" s="30"/>
      <c r="U32" s="30"/>
      <c r="V32" s="30"/>
      <c r="W32" s="30"/>
      <c r="X32" s="30"/>
      <c r="Y32" s="30"/>
      <c r="Z32" s="30"/>
    </row>
    <row r="33" spans="1:26">
      <c r="A33" s="17">
        <v>43</v>
      </c>
      <c r="B33" s="15">
        <v>40.384999999999998</v>
      </c>
      <c r="C33" s="16">
        <v>37.509</v>
      </c>
      <c r="D33" s="16"/>
      <c r="E33" s="30"/>
      <c r="F33" s="30"/>
      <c r="G33" s="30"/>
      <c r="H33" s="30"/>
      <c r="I33" s="30"/>
      <c r="J33" s="30"/>
      <c r="K33" s="30"/>
      <c r="L33" s="30"/>
      <c r="M33" s="30"/>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5:26">
      <c r="E49" s="30"/>
      <c r="F49" s="30"/>
      <c r="G49" s="30"/>
      <c r="H49" s="30"/>
      <c r="I49" s="30"/>
      <c r="J49" s="30"/>
      <c r="K49" s="30"/>
      <c r="L49" s="30"/>
      <c r="M49" s="30"/>
      <c r="N49" s="30"/>
      <c r="O49" s="30"/>
      <c r="P49" s="30"/>
      <c r="Q49" s="30"/>
      <c r="R49" s="30"/>
      <c r="S49" s="30"/>
      <c r="T49" s="30"/>
      <c r="U49" s="30"/>
      <c r="V49" s="30"/>
      <c r="W49" s="30"/>
      <c r="X49" s="30"/>
      <c r="Y49" s="30"/>
      <c r="Z49" s="30"/>
    </row>
    <row r="50" spans="5:26">
      <c r="E50" s="30"/>
      <c r="F50" s="30"/>
      <c r="G50" s="30"/>
      <c r="H50" s="30"/>
      <c r="I50" s="30"/>
      <c r="J50" s="30"/>
      <c r="K50" s="30"/>
      <c r="L50" s="30"/>
      <c r="M50" s="30"/>
      <c r="N50" s="30"/>
      <c r="O50" s="30"/>
      <c r="P50" s="30"/>
      <c r="Q50" s="30"/>
      <c r="R50" s="30"/>
      <c r="S50" s="30"/>
      <c r="T50" s="30"/>
      <c r="U50" s="30"/>
      <c r="V50" s="30"/>
      <c r="W50" s="30"/>
      <c r="X50" s="30"/>
      <c r="Y50" s="30"/>
      <c r="Z50" s="30"/>
    </row>
    <row r="51" spans="5:26">
      <c r="E51" s="30"/>
      <c r="F51" s="30"/>
      <c r="G51" s="30"/>
      <c r="H51" s="30"/>
      <c r="I51" s="30"/>
      <c r="J51" s="30"/>
      <c r="K51" s="30"/>
      <c r="L51" s="30"/>
      <c r="M51" s="30"/>
      <c r="N51" s="30"/>
      <c r="O51" s="30"/>
      <c r="P51" s="30"/>
      <c r="Q51" s="30"/>
      <c r="R51" s="30"/>
      <c r="S51" s="30"/>
      <c r="T51" s="30"/>
      <c r="U51" s="30"/>
      <c r="V51" s="30"/>
      <c r="W51" s="30"/>
      <c r="X51" s="30"/>
      <c r="Y51" s="30"/>
      <c r="Z51" s="30"/>
    </row>
    <row r="52" spans="5:26">
      <c r="E52" s="30"/>
      <c r="F52" s="30"/>
      <c r="G52" s="30"/>
      <c r="H52" s="30"/>
      <c r="I52" s="30"/>
      <c r="J52" s="30"/>
      <c r="K52" s="30"/>
      <c r="L52" s="30"/>
      <c r="M52" s="30"/>
      <c r="N52" s="30"/>
      <c r="O52" s="30"/>
      <c r="P52" s="30"/>
      <c r="Q52" s="30"/>
      <c r="R52" s="30"/>
      <c r="S52" s="30"/>
      <c r="T52" s="30"/>
      <c r="U52" s="30"/>
      <c r="V52" s="30"/>
      <c r="W52" s="30"/>
      <c r="X52" s="30"/>
      <c r="Y52" s="30"/>
      <c r="Z52" s="30"/>
    </row>
    <row r="53" spans="5:26">
      <c r="E53" s="30"/>
      <c r="F53" s="30"/>
      <c r="G53" s="30"/>
      <c r="H53" s="30"/>
      <c r="I53" s="30"/>
      <c r="J53" s="30"/>
      <c r="K53" s="30"/>
      <c r="L53" s="30"/>
      <c r="M53" s="30"/>
      <c r="N53" s="30"/>
      <c r="O53" s="30"/>
      <c r="P53" s="30"/>
      <c r="Q53" s="30"/>
      <c r="R53" s="30"/>
      <c r="S53" s="30"/>
      <c r="T53" s="30"/>
      <c r="U53" s="30"/>
      <c r="V53" s="30"/>
      <c r="W53" s="30"/>
      <c r="X53" s="30"/>
      <c r="Y53" s="30"/>
      <c r="Z53" s="30"/>
    </row>
    <row r="54" spans="5:26">
      <c r="E54" s="30"/>
      <c r="F54" s="30"/>
      <c r="G54" s="30"/>
      <c r="H54" s="30"/>
      <c r="I54" s="30"/>
      <c r="J54" s="30"/>
      <c r="K54" s="30"/>
      <c r="L54" s="30"/>
      <c r="M54" s="30"/>
      <c r="N54" s="30"/>
      <c r="O54" s="30"/>
      <c r="P54" s="30"/>
      <c r="Q54" s="30"/>
      <c r="R54" s="30"/>
      <c r="S54" s="30"/>
      <c r="T54" s="30"/>
      <c r="U54" s="30"/>
      <c r="V54" s="30"/>
      <c r="W54" s="30"/>
      <c r="X54" s="30"/>
      <c r="Y54" s="30"/>
      <c r="Z54" s="30"/>
    </row>
    <row r="55" spans="5:26">
      <c r="E55" s="30"/>
      <c r="F55" s="30"/>
      <c r="G55" s="30"/>
      <c r="H55" s="30"/>
      <c r="I55" s="30"/>
      <c r="J55" s="30"/>
      <c r="K55" s="30"/>
      <c r="L55" s="30"/>
      <c r="M55" s="30"/>
      <c r="N55" s="30"/>
      <c r="O55" s="30"/>
      <c r="P55" s="30"/>
      <c r="Q55" s="30"/>
      <c r="R55" s="30"/>
      <c r="S55" s="30"/>
      <c r="T55" s="30"/>
      <c r="U55" s="30"/>
      <c r="V55" s="30"/>
      <c r="W55" s="30"/>
      <c r="X55" s="30"/>
      <c r="Y55" s="30"/>
      <c r="Z55" s="30"/>
    </row>
    <row r="56" spans="5:26">
      <c r="E56" s="30"/>
      <c r="F56" s="30"/>
      <c r="G56" s="30"/>
      <c r="H56" s="30"/>
      <c r="I56" s="30"/>
      <c r="J56" s="30"/>
      <c r="K56" s="30"/>
      <c r="L56" s="30"/>
      <c r="M56" s="30"/>
      <c r="N56" s="30"/>
      <c r="O56" s="30"/>
      <c r="P56" s="30"/>
      <c r="Q56" s="30"/>
      <c r="R56" s="30"/>
      <c r="S56" s="30"/>
      <c r="T56" s="30"/>
      <c r="U56" s="30"/>
      <c r="V56" s="30"/>
      <c r="W56" s="30"/>
      <c r="X56" s="30"/>
      <c r="Y56" s="30"/>
      <c r="Z56" s="30"/>
    </row>
    <row r="57" spans="5:26">
      <c r="E57" s="30"/>
      <c r="F57" s="30"/>
      <c r="G57" s="30"/>
      <c r="H57" s="30"/>
      <c r="I57" s="30"/>
      <c r="J57" s="30"/>
      <c r="K57" s="30"/>
      <c r="L57" s="30"/>
      <c r="M57" s="30"/>
      <c r="N57" s="30"/>
      <c r="O57" s="30"/>
      <c r="P57" s="30"/>
      <c r="Q57" s="30"/>
      <c r="R57" s="30"/>
      <c r="S57" s="30"/>
      <c r="T57" s="30"/>
      <c r="U57" s="30"/>
      <c r="V57" s="30"/>
      <c r="W57" s="30"/>
      <c r="X57" s="30"/>
      <c r="Y57" s="30"/>
      <c r="Z57" s="30"/>
    </row>
    <row r="58" spans="5:26">
      <c r="E58" s="30"/>
      <c r="F58" s="30"/>
      <c r="G58" s="30"/>
      <c r="H58" s="30"/>
      <c r="I58" s="30"/>
      <c r="J58" s="30"/>
      <c r="K58" s="30"/>
      <c r="L58" s="30"/>
      <c r="M58" s="30"/>
      <c r="N58" s="30"/>
      <c r="O58" s="30"/>
      <c r="P58" s="30"/>
      <c r="Q58" s="30"/>
      <c r="R58" s="30"/>
      <c r="S58" s="30"/>
      <c r="T58" s="30"/>
      <c r="U58" s="30"/>
      <c r="V58" s="30"/>
      <c r="W58" s="30"/>
      <c r="X58" s="30"/>
      <c r="Y58" s="30"/>
      <c r="Z58" s="30"/>
    </row>
    <row r="59" spans="5:26">
      <c r="E59" s="30"/>
      <c r="F59" s="30"/>
      <c r="G59" s="30"/>
      <c r="H59" s="30"/>
      <c r="I59" s="30"/>
      <c r="J59" s="30"/>
      <c r="K59" s="30"/>
      <c r="L59" s="30"/>
      <c r="M59" s="30"/>
      <c r="N59" s="30"/>
      <c r="O59" s="30"/>
      <c r="P59" s="30"/>
      <c r="Q59" s="30"/>
      <c r="R59" s="30"/>
      <c r="S59" s="30"/>
      <c r="T59" s="30"/>
      <c r="U59" s="30"/>
      <c r="V59" s="30"/>
      <c r="W59" s="30"/>
      <c r="X59" s="30"/>
      <c r="Y59" s="30"/>
      <c r="Z59" s="30"/>
    </row>
    <row r="60" spans="5:26">
      <c r="E60" s="30"/>
      <c r="F60" s="30"/>
      <c r="G60" s="30"/>
      <c r="H60" s="30"/>
      <c r="I60" s="30"/>
      <c r="J60" s="30"/>
      <c r="K60" s="30"/>
      <c r="L60" s="30"/>
      <c r="M60" s="30"/>
      <c r="N60" s="30"/>
      <c r="O60" s="30"/>
      <c r="P60" s="30"/>
      <c r="Q60" s="30"/>
      <c r="R60" s="30"/>
      <c r="S60" s="30"/>
      <c r="T60" s="30"/>
      <c r="U60" s="30"/>
      <c r="V60" s="30"/>
      <c r="W60" s="30"/>
      <c r="X60" s="30"/>
      <c r="Y60" s="30"/>
      <c r="Z60" s="30"/>
    </row>
    <row r="61" spans="5:26">
      <c r="E61" s="30"/>
      <c r="F61" s="30"/>
      <c r="G61" s="30"/>
      <c r="H61" s="30"/>
      <c r="I61" s="30"/>
      <c r="J61" s="30"/>
      <c r="K61" s="30"/>
      <c r="L61" s="30"/>
      <c r="M61" s="30"/>
      <c r="N61" s="30"/>
      <c r="O61" s="30"/>
      <c r="P61" s="30"/>
      <c r="Q61" s="30"/>
      <c r="R61" s="30"/>
      <c r="S61" s="30"/>
      <c r="T61" s="30"/>
      <c r="U61" s="30"/>
      <c r="V61" s="30"/>
      <c r="W61" s="30"/>
      <c r="X61" s="30"/>
      <c r="Y61" s="30"/>
      <c r="Z61" s="30"/>
    </row>
    <row r="62" spans="5:26">
      <c r="E62" s="30"/>
      <c r="F62" s="30"/>
      <c r="G62" s="30"/>
      <c r="H62" s="30"/>
      <c r="I62" s="30"/>
      <c r="J62" s="30"/>
      <c r="K62" s="30"/>
      <c r="L62" s="30"/>
      <c r="M62" s="30"/>
      <c r="N62" s="30"/>
      <c r="O62" s="30"/>
      <c r="P62" s="30"/>
      <c r="Q62" s="30"/>
      <c r="R62" s="30"/>
      <c r="S62" s="30"/>
      <c r="T62" s="30"/>
      <c r="U62" s="30"/>
      <c r="V62" s="30"/>
      <c r="W62" s="30"/>
      <c r="X62" s="30"/>
      <c r="Y62" s="30"/>
      <c r="Z62" s="30"/>
    </row>
    <row r="63" spans="5:26">
      <c r="E63" s="30"/>
      <c r="F63" s="30"/>
      <c r="G63" s="30"/>
      <c r="H63" s="30"/>
      <c r="I63" s="30"/>
      <c r="J63" s="30"/>
      <c r="K63" s="30"/>
      <c r="L63" s="30"/>
      <c r="M63" s="30"/>
      <c r="N63" s="30"/>
      <c r="O63" s="30"/>
      <c r="P63" s="30"/>
      <c r="Q63" s="30"/>
      <c r="R63" s="30"/>
      <c r="S63" s="30"/>
      <c r="T63" s="30"/>
      <c r="U63" s="30"/>
      <c r="V63" s="30"/>
      <c r="W63" s="30"/>
      <c r="X63" s="30"/>
      <c r="Y63" s="30"/>
      <c r="Z63" s="30"/>
    </row>
    <row r="64" spans="5:26">
      <c r="E64" s="30"/>
      <c r="F64" s="30"/>
      <c r="G64" s="30"/>
      <c r="H64" s="30"/>
      <c r="I64" s="30"/>
      <c r="J64" s="30"/>
      <c r="K64" s="30"/>
      <c r="L64" s="30"/>
      <c r="M64" s="30"/>
      <c r="N64" s="30"/>
      <c r="O64" s="30"/>
      <c r="P64" s="30"/>
      <c r="Q64" s="30"/>
      <c r="R64" s="30"/>
      <c r="S64" s="30"/>
      <c r="T64" s="30"/>
      <c r="U64" s="30"/>
      <c r="V64" s="30"/>
      <c r="W64" s="30"/>
      <c r="X64" s="30"/>
      <c r="Y64" s="30"/>
      <c r="Z64" s="30"/>
    </row>
    <row r="65" spans="5:6">
      <c r="E65" s="30"/>
      <c r="F65" s="30"/>
    </row>
    <row r="66" spans="5:6">
      <c r="E66" s="30"/>
      <c r="F66" s="30"/>
    </row>
    <row r="67" spans="5:6">
      <c r="E67" s="30"/>
      <c r="F67" s="3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7A72-2FF4-4F16-BC2A-E862E635B096}">
  <sheetPr>
    <tabColor theme="5"/>
  </sheetPr>
  <dimension ref="A1:W33"/>
  <sheetViews>
    <sheetView workbookViewId="0">
      <selection activeCell="D11" sqref="D11"/>
    </sheetView>
  </sheetViews>
  <sheetFormatPr defaultRowHeight="12.75"/>
  <cols>
    <col min="1" max="1" width="17.28515625" bestFit="1" customWidth="1"/>
    <col min="2" max="2" width="12.7109375" bestFit="1" customWidth="1"/>
    <col min="3" max="3" width="21.7109375" bestFit="1" customWidth="1"/>
    <col min="4" max="4" width="13" bestFit="1" customWidth="1"/>
    <col min="5" max="5" width="13.42578125" bestFit="1" customWidth="1"/>
    <col min="6" max="7" width="11.5703125" bestFit="1" customWidth="1"/>
  </cols>
  <sheetData>
    <row r="1" spans="1:23" s="30" customFormat="1" ht="18">
      <c r="A1" s="96" t="s">
        <v>52</v>
      </c>
      <c r="B1" s="97"/>
      <c r="C1" s="97"/>
      <c r="D1" s="97"/>
      <c r="E1" s="97"/>
      <c r="F1" s="97"/>
      <c r="G1" s="97"/>
      <c r="H1" s="97"/>
      <c r="I1" s="97"/>
      <c r="J1" s="97"/>
      <c r="K1" s="97"/>
      <c r="L1" s="97"/>
      <c r="M1" s="97"/>
      <c r="N1" s="97"/>
      <c r="O1" s="97"/>
      <c r="P1" s="97"/>
      <c r="Q1" s="97"/>
      <c r="R1" s="97"/>
      <c r="S1" s="97"/>
      <c r="T1" s="97"/>
      <c r="U1" s="97"/>
      <c r="V1" s="97"/>
      <c r="W1" s="97"/>
    </row>
    <row r="2" spans="1:23" s="30" customFormat="1"/>
    <row r="3" spans="1:23">
      <c r="A3" s="30" t="s">
        <v>53</v>
      </c>
      <c r="B3" s="30" t="s">
        <v>54</v>
      </c>
      <c r="C3" s="30" t="s">
        <v>55</v>
      </c>
      <c r="D3" s="30" t="s">
        <v>56</v>
      </c>
      <c r="E3" s="30" t="s">
        <v>57</v>
      </c>
      <c r="F3" s="30" t="s">
        <v>58</v>
      </c>
      <c r="G3" s="30" t="s">
        <v>59</v>
      </c>
      <c r="H3" s="30"/>
      <c r="I3" s="30"/>
      <c r="J3" s="30"/>
      <c r="K3" s="30"/>
      <c r="L3" s="30"/>
      <c r="M3" s="30"/>
      <c r="N3" s="30"/>
      <c r="O3" s="30"/>
      <c r="P3" s="30"/>
      <c r="Q3" s="30"/>
      <c r="R3" s="30"/>
      <c r="S3" s="30"/>
      <c r="T3" s="30"/>
      <c r="U3" s="30"/>
      <c r="V3" s="30"/>
      <c r="W3" s="30"/>
    </row>
    <row r="4" spans="1:23">
      <c r="A4" s="93">
        <v>44291</v>
      </c>
      <c r="B4" s="30">
        <v>14</v>
      </c>
      <c r="C4" s="30">
        <v>20.2</v>
      </c>
      <c r="D4" s="30">
        <v>18.8</v>
      </c>
      <c r="E4" s="30">
        <v>23.4</v>
      </c>
      <c r="F4" s="30">
        <f t="shared" ref="F4:F33" si="0">C4-D4</f>
        <v>1.3999999999999986</v>
      </c>
      <c r="G4" s="30">
        <f t="shared" ref="G4:G33" si="1">E4-C4</f>
        <v>3.1999999999999993</v>
      </c>
      <c r="H4" s="30"/>
      <c r="I4" s="30"/>
      <c r="J4" s="30"/>
      <c r="K4" s="30"/>
      <c r="L4" s="30"/>
      <c r="M4" s="30"/>
      <c r="N4" s="30"/>
      <c r="O4" s="30"/>
      <c r="P4" s="30"/>
      <c r="Q4" s="30"/>
      <c r="R4" s="30"/>
      <c r="S4" s="30"/>
      <c r="T4" s="30"/>
      <c r="U4" s="30"/>
      <c r="V4" s="30"/>
      <c r="W4" s="30"/>
    </row>
    <row r="5" spans="1:23">
      <c r="A5" s="93">
        <v>44298</v>
      </c>
      <c r="B5" s="30">
        <v>15</v>
      </c>
      <c r="C5" s="30">
        <v>20.3</v>
      </c>
      <c r="D5" s="30">
        <v>18.8</v>
      </c>
      <c r="E5" s="30">
        <v>22.6</v>
      </c>
      <c r="F5" s="30">
        <f t="shared" si="0"/>
        <v>1.5</v>
      </c>
      <c r="G5" s="30">
        <f t="shared" si="1"/>
        <v>2.3000000000000007</v>
      </c>
      <c r="H5" s="30"/>
      <c r="I5" s="30"/>
      <c r="J5" s="30"/>
      <c r="K5" s="30"/>
      <c r="L5" s="30"/>
      <c r="M5" s="30"/>
      <c r="N5" s="30"/>
      <c r="O5" s="30"/>
      <c r="P5" s="30"/>
      <c r="Q5" s="30"/>
      <c r="R5" s="30"/>
      <c r="S5" s="30"/>
      <c r="T5" s="30"/>
      <c r="U5" s="30"/>
      <c r="V5" s="30"/>
      <c r="W5" s="30"/>
    </row>
    <row r="6" spans="1:23">
      <c r="A6" s="93">
        <v>44305</v>
      </c>
      <c r="B6" s="30">
        <v>16</v>
      </c>
      <c r="C6" s="30">
        <v>19.2</v>
      </c>
      <c r="D6" s="30">
        <v>17.8</v>
      </c>
      <c r="E6" s="30">
        <v>21.5</v>
      </c>
      <c r="F6" s="30">
        <f t="shared" si="0"/>
        <v>1.3999999999999986</v>
      </c>
      <c r="G6" s="30">
        <f t="shared" si="1"/>
        <v>2.3000000000000007</v>
      </c>
      <c r="H6" s="30"/>
      <c r="I6" s="30"/>
      <c r="J6" s="30"/>
      <c r="K6" s="30"/>
      <c r="L6" s="30"/>
      <c r="M6" s="30"/>
      <c r="N6" s="30"/>
      <c r="O6" s="30"/>
      <c r="P6" s="30"/>
      <c r="Q6" s="30"/>
      <c r="R6" s="30"/>
      <c r="S6" s="30"/>
      <c r="T6" s="30"/>
      <c r="U6" s="30"/>
      <c r="V6" s="30"/>
      <c r="W6" s="30"/>
    </row>
    <row r="7" spans="1:23">
      <c r="A7" s="93">
        <v>44312</v>
      </c>
      <c r="B7" s="30">
        <v>17</v>
      </c>
      <c r="C7" s="30">
        <v>19</v>
      </c>
      <c r="D7" s="30">
        <v>17.3</v>
      </c>
      <c r="E7" s="30">
        <v>20.9</v>
      </c>
      <c r="F7" s="30">
        <f t="shared" si="0"/>
        <v>1.6999999999999993</v>
      </c>
      <c r="G7" s="30">
        <f t="shared" si="1"/>
        <v>1.8999999999999986</v>
      </c>
      <c r="H7" s="30"/>
      <c r="I7" s="30"/>
      <c r="J7" s="30"/>
      <c r="K7" s="30"/>
      <c r="L7" s="30"/>
      <c r="M7" s="30"/>
      <c r="N7" s="30"/>
      <c r="O7" s="30"/>
      <c r="P7" s="30"/>
      <c r="Q7" s="30"/>
      <c r="R7" s="30"/>
      <c r="S7" s="30"/>
      <c r="T7" s="30"/>
      <c r="U7" s="30"/>
      <c r="V7" s="30"/>
      <c r="W7" s="30"/>
    </row>
    <row r="8" spans="1:23">
      <c r="A8" s="93">
        <v>44319</v>
      </c>
      <c r="B8" s="30">
        <v>18</v>
      </c>
      <c r="C8" s="30">
        <v>18.7</v>
      </c>
      <c r="D8" s="30">
        <v>17.399999999999999</v>
      </c>
      <c r="E8" s="30">
        <v>20.8</v>
      </c>
      <c r="F8" s="30">
        <f t="shared" si="0"/>
        <v>1.3000000000000007</v>
      </c>
      <c r="G8" s="30">
        <f t="shared" si="1"/>
        <v>2.1000000000000014</v>
      </c>
      <c r="H8" s="30"/>
      <c r="I8" s="30"/>
      <c r="J8" s="30"/>
      <c r="K8" s="30"/>
      <c r="L8" s="30"/>
      <c r="M8" s="30"/>
      <c r="N8" s="30"/>
      <c r="O8" s="30"/>
      <c r="P8" s="30"/>
      <c r="Q8" s="30"/>
      <c r="R8" s="30"/>
      <c r="S8" s="30"/>
      <c r="T8" s="30"/>
      <c r="U8" s="30"/>
      <c r="V8" s="30"/>
      <c r="W8" s="30"/>
    </row>
    <row r="9" spans="1:23">
      <c r="A9" s="93">
        <v>44326</v>
      </c>
      <c r="B9" s="30">
        <v>19</v>
      </c>
      <c r="C9" s="30">
        <v>18.399999999999999</v>
      </c>
      <c r="D9" s="30">
        <v>17.100000000000001</v>
      </c>
      <c r="E9" s="30">
        <v>20</v>
      </c>
      <c r="F9" s="30">
        <f t="shared" si="0"/>
        <v>1.2999999999999972</v>
      </c>
      <c r="G9" s="30">
        <f t="shared" si="1"/>
        <v>1.6000000000000014</v>
      </c>
      <c r="H9" s="30"/>
      <c r="I9" s="30"/>
      <c r="J9" s="30"/>
      <c r="K9" s="30"/>
      <c r="L9" s="30"/>
      <c r="M9" s="30"/>
      <c r="N9" s="30"/>
      <c r="O9" s="30"/>
      <c r="P9" s="30"/>
      <c r="Q9" s="30"/>
      <c r="R9" s="30"/>
      <c r="S9" s="30"/>
      <c r="T9" s="30"/>
      <c r="U9" s="30"/>
      <c r="V9" s="30"/>
      <c r="W9" s="30"/>
    </row>
    <row r="10" spans="1:23">
      <c r="A10" s="93">
        <v>44333</v>
      </c>
      <c r="B10" s="30">
        <v>20</v>
      </c>
      <c r="C10" s="30">
        <v>17.8</v>
      </c>
      <c r="D10" s="30">
        <v>16.5</v>
      </c>
      <c r="E10" s="30">
        <v>19.2</v>
      </c>
      <c r="F10" s="30">
        <f t="shared" si="0"/>
        <v>1.3000000000000007</v>
      </c>
      <c r="G10" s="30">
        <f t="shared" si="1"/>
        <v>1.3999999999999986</v>
      </c>
      <c r="H10" s="30"/>
      <c r="I10" s="30"/>
      <c r="J10" s="30"/>
      <c r="K10" s="30"/>
      <c r="L10" s="30"/>
      <c r="M10" s="30"/>
      <c r="N10" s="30"/>
      <c r="O10" s="30"/>
      <c r="P10" s="30"/>
      <c r="Q10" s="30"/>
      <c r="R10" s="30"/>
      <c r="S10" s="30"/>
      <c r="T10" s="30"/>
      <c r="U10" s="30"/>
      <c r="V10" s="30"/>
      <c r="W10" s="30"/>
    </row>
    <row r="11" spans="1:23">
      <c r="A11" s="93">
        <v>44340</v>
      </c>
      <c r="B11" s="30">
        <v>21</v>
      </c>
      <c r="C11" s="30">
        <v>17.399999999999999</v>
      </c>
      <c r="D11" s="30">
        <v>16.100000000000001</v>
      </c>
      <c r="E11" s="30">
        <v>18.5</v>
      </c>
      <c r="F11" s="30">
        <f t="shared" si="0"/>
        <v>1.2999999999999972</v>
      </c>
      <c r="G11" s="30">
        <f t="shared" si="1"/>
        <v>1.1000000000000014</v>
      </c>
      <c r="H11" s="30"/>
      <c r="I11" s="30"/>
      <c r="J11" s="30"/>
      <c r="K11" s="30"/>
      <c r="L11" s="30"/>
      <c r="M11" s="30"/>
      <c r="N11" s="30"/>
      <c r="O11" s="30"/>
      <c r="P11" s="30"/>
      <c r="Q11" s="30"/>
      <c r="R11" s="30"/>
      <c r="S11" s="30"/>
      <c r="T11" s="30"/>
      <c r="U11" s="30"/>
      <c r="V11" s="30"/>
      <c r="W11" s="30"/>
    </row>
    <row r="12" spans="1:23">
      <c r="A12" s="93">
        <v>44347</v>
      </c>
      <c r="B12" s="30">
        <v>22</v>
      </c>
      <c r="C12" s="30">
        <v>17.7</v>
      </c>
      <c r="D12" s="30">
        <v>16.600000000000001</v>
      </c>
      <c r="E12" s="30">
        <v>18.8</v>
      </c>
      <c r="F12" s="30">
        <f t="shared" si="0"/>
        <v>1.0999999999999979</v>
      </c>
      <c r="G12" s="30">
        <f t="shared" si="1"/>
        <v>1.1000000000000014</v>
      </c>
      <c r="H12" s="30"/>
      <c r="I12" s="30"/>
      <c r="J12" s="30"/>
      <c r="K12" s="30"/>
      <c r="L12" s="30"/>
      <c r="M12" s="30"/>
      <c r="N12" s="30"/>
      <c r="O12" s="30"/>
      <c r="P12" s="30"/>
      <c r="Q12" s="30"/>
      <c r="R12" s="30"/>
      <c r="S12" s="30"/>
      <c r="T12" s="30"/>
      <c r="U12" s="30"/>
      <c r="V12" s="30"/>
      <c r="W12" s="30"/>
    </row>
    <row r="13" spans="1:23">
      <c r="A13" s="93">
        <v>44354</v>
      </c>
      <c r="B13" s="30">
        <v>23</v>
      </c>
      <c r="C13" s="30">
        <v>17.5</v>
      </c>
      <c r="D13" s="30">
        <v>16.100000000000001</v>
      </c>
      <c r="E13" s="30">
        <v>18.5</v>
      </c>
      <c r="F13" s="30">
        <f t="shared" si="0"/>
        <v>1.3999999999999986</v>
      </c>
      <c r="G13" s="30">
        <f t="shared" si="1"/>
        <v>1</v>
      </c>
      <c r="H13" s="30"/>
      <c r="I13" s="30"/>
      <c r="J13" s="30"/>
      <c r="K13" s="30"/>
      <c r="L13" s="30"/>
      <c r="M13" s="30"/>
      <c r="N13" s="30"/>
      <c r="O13" s="30"/>
      <c r="P13" s="30"/>
      <c r="Q13" s="30"/>
      <c r="R13" s="30"/>
      <c r="S13" s="30"/>
      <c r="T13" s="30"/>
      <c r="U13" s="30"/>
      <c r="V13" s="30"/>
      <c r="W13" s="30"/>
    </row>
    <row r="14" spans="1:23">
      <c r="A14" s="93">
        <v>44361</v>
      </c>
      <c r="B14" s="30">
        <v>24</v>
      </c>
      <c r="C14" s="30">
        <v>17.3</v>
      </c>
      <c r="D14" s="30">
        <v>16</v>
      </c>
      <c r="E14" s="30">
        <v>18.3</v>
      </c>
      <c r="F14" s="30">
        <f t="shared" si="0"/>
        <v>1.3000000000000007</v>
      </c>
      <c r="G14" s="30">
        <f t="shared" si="1"/>
        <v>1</v>
      </c>
      <c r="H14" s="30"/>
      <c r="I14" s="30"/>
      <c r="J14" s="30"/>
      <c r="K14" s="30"/>
      <c r="L14" s="30"/>
      <c r="M14" s="30"/>
      <c r="N14" s="30"/>
      <c r="O14" s="30"/>
      <c r="P14" s="30"/>
      <c r="Q14" s="30"/>
      <c r="R14" s="30"/>
      <c r="S14" s="30"/>
      <c r="T14" s="30"/>
      <c r="U14" s="30"/>
      <c r="V14" s="30"/>
      <c r="W14" s="30"/>
    </row>
    <row r="15" spans="1:23">
      <c r="A15" s="93">
        <v>44368</v>
      </c>
      <c r="B15" s="30">
        <v>25</v>
      </c>
      <c r="C15" s="30">
        <v>17.2</v>
      </c>
      <c r="D15" s="30">
        <v>15.9</v>
      </c>
      <c r="E15" s="30">
        <v>18.100000000000001</v>
      </c>
      <c r="F15" s="30">
        <f t="shared" si="0"/>
        <v>1.2999999999999989</v>
      </c>
      <c r="G15" s="30">
        <f t="shared" si="1"/>
        <v>0.90000000000000213</v>
      </c>
      <c r="H15" s="30"/>
      <c r="I15" s="30"/>
      <c r="J15" s="30"/>
      <c r="K15" s="30"/>
      <c r="L15" s="30"/>
      <c r="M15" s="30"/>
      <c r="N15" s="30"/>
      <c r="O15" s="30"/>
      <c r="P15" s="30"/>
      <c r="Q15" s="30"/>
      <c r="R15" s="30"/>
      <c r="S15" s="30"/>
      <c r="T15" s="30"/>
      <c r="U15" s="30"/>
      <c r="V15" s="30"/>
      <c r="W15" s="30"/>
    </row>
    <row r="16" spans="1:23">
      <c r="A16" s="93">
        <v>44375</v>
      </c>
      <c r="B16" s="30">
        <v>26</v>
      </c>
      <c r="C16" s="30">
        <v>17.2</v>
      </c>
      <c r="D16" s="30">
        <v>16.100000000000001</v>
      </c>
      <c r="E16" s="30">
        <v>18.2</v>
      </c>
      <c r="F16" s="30">
        <f t="shared" si="0"/>
        <v>1.0999999999999979</v>
      </c>
      <c r="G16" s="30">
        <f t="shared" si="1"/>
        <v>1</v>
      </c>
      <c r="H16" s="30"/>
      <c r="I16" s="30"/>
      <c r="J16" s="30"/>
      <c r="K16" s="30"/>
      <c r="L16" s="30"/>
      <c r="M16" s="30"/>
      <c r="N16" s="30"/>
      <c r="O16" s="30"/>
      <c r="P16" s="30"/>
      <c r="Q16" s="30"/>
      <c r="R16" s="30"/>
      <c r="S16" s="30"/>
      <c r="T16" s="30"/>
      <c r="U16" s="30"/>
      <c r="V16" s="30"/>
      <c r="W16" s="30"/>
    </row>
    <row r="17" spans="1:7">
      <c r="A17" s="93">
        <v>44382</v>
      </c>
      <c r="B17" s="30">
        <v>27</v>
      </c>
      <c r="C17" s="30">
        <v>17.2</v>
      </c>
      <c r="D17" s="30">
        <v>15.8</v>
      </c>
      <c r="E17" s="30">
        <v>18</v>
      </c>
      <c r="F17" s="30">
        <f t="shared" si="0"/>
        <v>1.3999999999999986</v>
      </c>
      <c r="G17" s="30">
        <f t="shared" si="1"/>
        <v>0.80000000000000071</v>
      </c>
    </row>
    <row r="18" spans="1:7">
      <c r="A18" s="93">
        <v>44389</v>
      </c>
      <c r="B18" s="30">
        <v>28</v>
      </c>
      <c r="C18" s="30">
        <v>17.2</v>
      </c>
      <c r="D18" s="30">
        <v>15.9</v>
      </c>
      <c r="E18" s="30">
        <v>18.2</v>
      </c>
      <c r="F18" s="30">
        <f t="shared" si="0"/>
        <v>1.2999999999999989</v>
      </c>
      <c r="G18" s="30">
        <f t="shared" si="1"/>
        <v>1</v>
      </c>
    </row>
    <row r="19" spans="1:7">
      <c r="A19" s="93">
        <v>44396</v>
      </c>
      <c r="B19" s="30">
        <v>29</v>
      </c>
      <c r="C19" s="30">
        <v>17.3</v>
      </c>
      <c r="D19" s="30">
        <v>16.100000000000001</v>
      </c>
      <c r="E19" s="30">
        <v>18.399999999999999</v>
      </c>
      <c r="F19" s="30">
        <f t="shared" si="0"/>
        <v>1.1999999999999993</v>
      </c>
      <c r="G19" s="30">
        <f t="shared" si="1"/>
        <v>1.0999999999999979</v>
      </c>
    </row>
    <row r="20" spans="1:7">
      <c r="A20" s="93">
        <v>44403</v>
      </c>
      <c r="B20" s="30">
        <v>30</v>
      </c>
      <c r="C20" s="30">
        <v>17.3</v>
      </c>
      <c r="D20" s="30">
        <v>16.100000000000001</v>
      </c>
      <c r="E20" s="30">
        <v>18.399999999999999</v>
      </c>
      <c r="F20" s="30">
        <f t="shared" si="0"/>
        <v>1.1999999999999993</v>
      </c>
      <c r="G20" s="30">
        <f t="shared" si="1"/>
        <v>1.0999999999999979</v>
      </c>
    </row>
    <row r="21" spans="1:7">
      <c r="A21" s="93">
        <v>44410</v>
      </c>
      <c r="B21" s="30">
        <v>31</v>
      </c>
      <c r="C21" s="30">
        <v>17.3</v>
      </c>
      <c r="D21" s="30">
        <v>15.8</v>
      </c>
      <c r="E21" s="30">
        <v>18.3</v>
      </c>
      <c r="F21" s="30">
        <f t="shared" si="0"/>
        <v>1.5</v>
      </c>
      <c r="G21" s="30">
        <f t="shared" si="1"/>
        <v>1</v>
      </c>
    </row>
    <row r="22" spans="1:7">
      <c r="A22" s="93">
        <v>44417</v>
      </c>
      <c r="B22" s="30">
        <v>32</v>
      </c>
      <c r="C22" s="30">
        <v>17.2</v>
      </c>
      <c r="D22" s="30">
        <v>16</v>
      </c>
      <c r="E22" s="30">
        <v>18.399999999999999</v>
      </c>
      <c r="F22" s="30">
        <f t="shared" si="0"/>
        <v>1.1999999999999993</v>
      </c>
      <c r="G22" s="30">
        <f t="shared" si="1"/>
        <v>1.1999999999999993</v>
      </c>
    </row>
    <row r="23" spans="1:7">
      <c r="A23" s="93">
        <v>44424</v>
      </c>
      <c r="B23" s="30">
        <v>33</v>
      </c>
      <c r="C23" s="30">
        <v>17.3</v>
      </c>
      <c r="D23" s="30">
        <v>15.9</v>
      </c>
      <c r="E23" s="30">
        <v>18.5</v>
      </c>
      <c r="F23" s="30">
        <f t="shared" si="0"/>
        <v>1.4000000000000004</v>
      </c>
      <c r="G23" s="30">
        <f t="shared" si="1"/>
        <v>1.1999999999999993</v>
      </c>
    </row>
    <row r="24" spans="1:7">
      <c r="A24" s="93">
        <v>44431</v>
      </c>
      <c r="B24" s="30">
        <v>34</v>
      </c>
      <c r="C24" s="30">
        <v>17.600000000000001</v>
      </c>
      <c r="D24" s="30">
        <v>15.7</v>
      </c>
      <c r="E24" s="30">
        <v>18.2</v>
      </c>
      <c r="F24" s="30">
        <f t="shared" si="0"/>
        <v>1.9000000000000021</v>
      </c>
      <c r="G24" s="30">
        <f t="shared" si="1"/>
        <v>0.59999999999999787</v>
      </c>
    </row>
    <row r="25" spans="1:7">
      <c r="A25" s="93">
        <v>44438</v>
      </c>
      <c r="B25" s="30">
        <v>35</v>
      </c>
      <c r="C25" s="30">
        <v>17.399999999999999</v>
      </c>
      <c r="D25" s="30">
        <v>15.9</v>
      </c>
      <c r="E25" s="30">
        <v>18.600000000000001</v>
      </c>
      <c r="F25" s="30">
        <f t="shared" si="0"/>
        <v>1.4999999999999982</v>
      </c>
      <c r="G25" s="30">
        <f t="shared" si="1"/>
        <v>1.2000000000000028</v>
      </c>
    </row>
    <row r="26" spans="1:7">
      <c r="A26" s="93">
        <v>44445</v>
      </c>
      <c r="B26" s="30">
        <v>36</v>
      </c>
      <c r="C26" s="30">
        <v>17.5</v>
      </c>
      <c r="D26" s="30">
        <v>15.7</v>
      </c>
      <c r="E26" s="30">
        <v>18.7</v>
      </c>
      <c r="F26" s="30">
        <f t="shared" si="0"/>
        <v>1.8000000000000007</v>
      </c>
      <c r="G26" s="30">
        <f t="shared" si="1"/>
        <v>1.1999999999999993</v>
      </c>
    </row>
    <row r="27" spans="1:7">
      <c r="A27" s="93">
        <v>44452</v>
      </c>
      <c r="B27" s="30">
        <v>37</v>
      </c>
      <c r="C27" s="30">
        <v>17.7</v>
      </c>
      <c r="D27" s="30">
        <v>15.8</v>
      </c>
      <c r="E27" s="30">
        <v>18.899999999999999</v>
      </c>
      <c r="F27" s="30">
        <f t="shared" si="0"/>
        <v>1.8999999999999986</v>
      </c>
      <c r="G27" s="30">
        <f t="shared" si="1"/>
        <v>1.1999999999999993</v>
      </c>
    </row>
    <row r="28" spans="1:7">
      <c r="A28" s="93">
        <v>44459</v>
      </c>
      <c r="B28" s="30">
        <v>38</v>
      </c>
      <c r="C28" s="30">
        <v>17.899999999999999</v>
      </c>
      <c r="D28" s="30">
        <v>16.2</v>
      </c>
      <c r="E28" s="30">
        <v>19.2</v>
      </c>
      <c r="F28" s="30">
        <f t="shared" si="0"/>
        <v>1.6999999999999993</v>
      </c>
      <c r="G28" s="30">
        <f t="shared" si="1"/>
        <v>1.3000000000000007</v>
      </c>
    </row>
    <row r="29" spans="1:7">
      <c r="A29" s="93">
        <v>44466</v>
      </c>
      <c r="B29" s="30">
        <v>39</v>
      </c>
      <c r="C29" s="30">
        <v>18.100000000000001</v>
      </c>
      <c r="D29" s="30">
        <v>16.100000000000001</v>
      </c>
      <c r="E29" s="30">
        <v>19.600000000000001</v>
      </c>
      <c r="F29" s="30">
        <f t="shared" si="0"/>
        <v>2</v>
      </c>
      <c r="G29" s="30">
        <f t="shared" si="1"/>
        <v>1.5</v>
      </c>
    </row>
    <row r="30" spans="1:7">
      <c r="A30" s="93">
        <v>44473</v>
      </c>
      <c r="B30" s="30">
        <v>40</v>
      </c>
      <c r="C30" s="30">
        <v>18.3</v>
      </c>
      <c r="D30" s="30">
        <v>16.399999999999999</v>
      </c>
      <c r="E30" s="30">
        <v>20</v>
      </c>
      <c r="F30" s="30">
        <f t="shared" si="0"/>
        <v>1.9000000000000021</v>
      </c>
      <c r="G30" s="30">
        <f t="shared" si="1"/>
        <v>1.6999999999999993</v>
      </c>
    </row>
    <row r="31" spans="1:7">
      <c r="A31" s="93">
        <v>44480</v>
      </c>
      <c r="B31" s="30">
        <v>41</v>
      </c>
      <c r="C31" s="30">
        <v>18.899999999999999</v>
      </c>
      <c r="D31" s="30">
        <v>16.899999999999999</v>
      </c>
      <c r="E31" s="30">
        <v>21</v>
      </c>
      <c r="F31" s="30">
        <f t="shared" si="0"/>
        <v>2</v>
      </c>
      <c r="G31" s="30">
        <f t="shared" si="1"/>
        <v>2.1000000000000014</v>
      </c>
    </row>
    <row r="32" spans="1:7">
      <c r="A32" s="93">
        <v>44487</v>
      </c>
      <c r="B32" s="30">
        <v>42</v>
      </c>
      <c r="C32" s="30">
        <v>19.2</v>
      </c>
      <c r="D32" s="30">
        <v>16.7</v>
      </c>
      <c r="E32" s="30">
        <v>22.3</v>
      </c>
      <c r="F32" s="30">
        <f t="shared" si="0"/>
        <v>2.5</v>
      </c>
      <c r="G32" s="30">
        <f t="shared" si="1"/>
        <v>3.1000000000000014</v>
      </c>
    </row>
    <row r="33" spans="1:7">
      <c r="A33" s="93">
        <v>44494</v>
      </c>
      <c r="B33" s="30">
        <v>43</v>
      </c>
      <c r="C33" s="30">
        <v>20.3</v>
      </c>
      <c r="D33" s="30">
        <v>17.899999999999999</v>
      </c>
      <c r="E33" s="30">
        <v>23.6</v>
      </c>
      <c r="F33" s="30">
        <f t="shared" si="0"/>
        <v>2.4000000000000021</v>
      </c>
      <c r="G33" s="30">
        <f t="shared" si="1"/>
        <v>3.3000000000000007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6CF9-333B-4AA1-851C-ACC49618BAEE}">
  <sheetPr>
    <tabColor theme="5"/>
  </sheetPr>
  <dimension ref="A1:W381"/>
  <sheetViews>
    <sheetView workbookViewId="0">
      <selection activeCell="E9" sqref="E9"/>
    </sheetView>
  </sheetViews>
  <sheetFormatPr defaultRowHeight="12.75"/>
  <cols>
    <col min="1" max="1" width="10.5703125" customWidth="1"/>
    <col min="2" max="2" width="9.85546875" bestFit="1" customWidth="1"/>
    <col min="3" max="3" width="12" customWidth="1"/>
  </cols>
  <sheetData>
    <row r="1" spans="1:23" s="30" customFormat="1" ht="18">
      <c r="A1" s="96" t="s">
        <v>60</v>
      </c>
      <c r="B1" s="97"/>
      <c r="C1" s="97"/>
      <c r="D1" s="97"/>
      <c r="E1" s="97"/>
      <c r="F1" s="97"/>
      <c r="G1" s="97"/>
      <c r="H1" s="97"/>
      <c r="I1" s="97"/>
      <c r="J1" s="97"/>
      <c r="K1" s="97"/>
      <c r="L1" s="97"/>
      <c r="M1" s="97"/>
      <c r="N1" s="97"/>
      <c r="O1" s="97"/>
      <c r="P1" s="97"/>
      <c r="Q1" s="97"/>
      <c r="R1" s="97"/>
      <c r="S1" s="97"/>
      <c r="T1" s="97"/>
      <c r="U1" s="97"/>
      <c r="V1" s="97"/>
      <c r="W1" s="97"/>
    </row>
    <row r="2" spans="1:23" s="30" customFormat="1"/>
    <row r="3" spans="1:23">
      <c r="A3" s="14" t="s">
        <v>61</v>
      </c>
      <c r="B3" s="14" t="s">
        <v>62</v>
      </c>
      <c r="C3" s="14" t="s">
        <v>63</v>
      </c>
      <c r="D3" s="30"/>
      <c r="E3" s="30"/>
      <c r="F3" s="30"/>
      <c r="G3" s="30"/>
      <c r="H3" s="30"/>
      <c r="I3" s="30"/>
      <c r="J3" s="30"/>
      <c r="K3" s="30"/>
      <c r="L3" s="30"/>
      <c r="M3" s="30"/>
      <c r="N3" s="30"/>
      <c r="O3" s="30"/>
      <c r="P3" s="30"/>
      <c r="Q3" s="30"/>
      <c r="R3" s="30"/>
      <c r="S3" s="30"/>
      <c r="T3" s="30"/>
      <c r="U3" s="30"/>
      <c r="V3" s="30"/>
      <c r="W3" s="30"/>
    </row>
    <row r="4" spans="1:23">
      <c r="A4" s="53">
        <v>43906</v>
      </c>
      <c r="B4" s="30" t="s">
        <v>64</v>
      </c>
      <c r="C4" s="44">
        <v>-0.84241957837260295</v>
      </c>
      <c r="D4" s="30"/>
      <c r="E4" s="30"/>
      <c r="F4" s="30"/>
      <c r="G4" s="30"/>
      <c r="H4" s="30"/>
      <c r="I4" s="30"/>
      <c r="J4" s="30"/>
      <c r="K4" s="30"/>
      <c r="L4" s="30"/>
      <c r="M4" s="30"/>
      <c r="N4" s="30"/>
      <c r="O4" s="30"/>
      <c r="P4" s="30"/>
      <c r="Q4" s="30"/>
      <c r="R4" s="30"/>
      <c r="S4" s="30"/>
      <c r="T4" s="30"/>
      <c r="U4" s="30"/>
      <c r="V4" s="30"/>
      <c r="W4" s="30"/>
    </row>
    <row r="5" spans="1:23">
      <c r="A5" s="53">
        <v>43907</v>
      </c>
      <c r="B5" s="30" t="s">
        <v>64</v>
      </c>
      <c r="C5" s="44">
        <v>-1.7797005607940299</v>
      </c>
      <c r="D5" s="30"/>
      <c r="E5" s="30"/>
      <c r="F5" s="30"/>
      <c r="G5" s="30"/>
      <c r="H5" s="30"/>
      <c r="I5" s="30"/>
      <c r="J5" s="30"/>
      <c r="K5" s="30"/>
      <c r="L5" s="30"/>
      <c r="M5" s="30"/>
      <c r="N5" s="30"/>
      <c r="O5" s="30"/>
      <c r="P5" s="30"/>
      <c r="Q5" s="30"/>
      <c r="R5" s="30"/>
      <c r="S5" s="30"/>
      <c r="T5" s="30"/>
      <c r="U5" s="30"/>
      <c r="V5" s="30"/>
      <c r="W5" s="30"/>
    </row>
    <row r="6" spans="1:23">
      <c r="A6" s="53">
        <v>43908</v>
      </c>
      <c r="B6" s="30" t="s">
        <v>64</v>
      </c>
      <c r="C6" s="44">
        <v>-1.0061383096050001</v>
      </c>
      <c r="D6" s="30"/>
      <c r="E6" s="30"/>
      <c r="F6" s="30"/>
      <c r="G6" s="30"/>
      <c r="H6" s="30"/>
      <c r="I6" s="30"/>
      <c r="J6" s="30"/>
      <c r="K6" s="30"/>
      <c r="L6" s="30"/>
      <c r="M6" s="30"/>
      <c r="N6" s="30"/>
      <c r="O6" s="30"/>
      <c r="P6" s="30"/>
      <c r="Q6" s="30"/>
      <c r="R6" s="30"/>
      <c r="S6" s="30"/>
      <c r="T6" s="30"/>
      <c r="U6" s="30"/>
      <c r="V6" s="30"/>
      <c r="W6" s="30"/>
    </row>
    <row r="7" spans="1:23">
      <c r="A7" s="53">
        <v>43909</v>
      </c>
      <c r="B7" s="30" t="s">
        <v>64</v>
      </c>
      <c r="C7" s="44">
        <v>-2.1159266054724899</v>
      </c>
      <c r="D7" s="30"/>
      <c r="E7" s="30"/>
      <c r="F7" s="30"/>
      <c r="G7" s="30"/>
      <c r="H7" s="30"/>
      <c r="I7" s="30"/>
      <c r="J7" s="30"/>
      <c r="K7" s="30"/>
      <c r="L7" s="30"/>
      <c r="M7" s="30"/>
      <c r="N7" s="30"/>
      <c r="O7" s="30"/>
      <c r="P7" s="30"/>
      <c r="Q7" s="30"/>
      <c r="R7" s="30"/>
      <c r="S7" s="30"/>
      <c r="T7" s="30"/>
      <c r="U7" s="30"/>
      <c r="V7" s="30"/>
      <c r="W7" s="30"/>
    </row>
    <row r="8" spans="1:23">
      <c r="A8" s="53">
        <v>43910</v>
      </c>
      <c r="B8" s="30" t="s">
        <v>64</v>
      </c>
      <c r="C8" s="44">
        <v>-3.7693565435070302</v>
      </c>
      <c r="D8" s="30"/>
      <c r="E8" s="30"/>
      <c r="F8" s="30"/>
      <c r="G8" s="30"/>
      <c r="H8" s="30"/>
      <c r="I8" s="30"/>
      <c r="J8" s="30"/>
      <c r="K8" s="30"/>
      <c r="L8" s="30"/>
      <c r="M8" s="30"/>
      <c r="N8" s="30"/>
      <c r="O8" s="30"/>
      <c r="P8" s="30"/>
      <c r="Q8" s="30"/>
      <c r="R8" s="30"/>
      <c r="S8" s="30"/>
      <c r="T8" s="30"/>
      <c r="U8" s="30"/>
      <c r="V8" s="30"/>
      <c r="W8" s="30"/>
    </row>
    <row r="9" spans="1:23">
      <c r="A9" s="53">
        <v>43911</v>
      </c>
      <c r="B9" s="30" t="s">
        <v>64</v>
      </c>
      <c r="C9" s="44">
        <v>-4.5058835625412703</v>
      </c>
      <c r="D9" s="30"/>
      <c r="E9" s="30"/>
      <c r="F9" s="30"/>
      <c r="G9" s="30"/>
      <c r="H9" s="30"/>
      <c r="I9" s="30"/>
      <c r="J9" s="30"/>
      <c r="K9" s="30"/>
      <c r="L9" s="30"/>
      <c r="M9" s="30"/>
      <c r="N9" s="30"/>
      <c r="O9" s="30"/>
      <c r="P9" s="30"/>
      <c r="Q9" s="30"/>
      <c r="R9" s="30"/>
      <c r="S9" s="30"/>
      <c r="T9" s="30"/>
      <c r="U9" s="30"/>
      <c r="V9" s="30"/>
      <c r="W9" s="30"/>
    </row>
    <row r="10" spans="1:23">
      <c r="A10" s="53">
        <v>43912</v>
      </c>
      <c r="B10" s="30" t="s">
        <v>64</v>
      </c>
      <c r="C10" s="44">
        <v>-3.7898018641863298</v>
      </c>
      <c r="D10" s="30"/>
      <c r="E10" s="30"/>
      <c r="F10" s="30"/>
      <c r="G10" s="30"/>
      <c r="H10" s="30"/>
      <c r="I10" s="30"/>
      <c r="J10" s="30"/>
      <c r="K10" s="30"/>
      <c r="L10" s="30"/>
      <c r="M10" s="30"/>
      <c r="N10" s="30"/>
      <c r="O10" s="30"/>
      <c r="P10" s="30"/>
      <c r="Q10" s="30"/>
      <c r="R10" s="30"/>
      <c r="S10" s="30"/>
      <c r="T10" s="30"/>
      <c r="U10" s="30"/>
      <c r="V10" s="30"/>
      <c r="W10" s="30"/>
    </row>
    <row r="11" spans="1:23">
      <c r="A11" s="53">
        <v>43913</v>
      </c>
      <c r="B11" s="30" t="s">
        <v>64</v>
      </c>
      <c r="C11" s="44">
        <v>-4.4812555812982104</v>
      </c>
      <c r="D11" s="30"/>
      <c r="E11" s="30"/>
      <c r="F11" s="30"/>
      <c r="G11" s="30"/>
      <c r="H11" s="30"/>
      <c r="I11" s="30"/>
      <c r="J11" s="30"/>
      <c r="K11" s="30"/>
      <c r="L11" s="30"/>
      <c r="M11" s="30"/>
      <c r="N11" s="30"/>
      <c r="O11" s="30"/>
      <c r="P11" s="30"/>
      <c r="Q11" s="30"/>
      <c r="R11" s="30"/>
      <c r="S11" s="30"/>
      <c r="T11" s="30"/>
      <c r="U11" s="30"/>
      <c r="V11" s="30"/>
      <c r="W11" s="30"/>
    </row>
    <row r="12" spans="1:23">
      <c r="A12" s="53">
        <v>43914</v>
      </c>
      <c r="B12" s="30" t="s">
        <v>64</v>
      </c>
      <c r="C12" s="44">
        <v>-7.8735333621346397</v>
      </c>
      <c r="D12" s="30"/>
      <c r="E12" s="30"/>
      <c r="F12" s="30"/>
      <c r="G12" s="30"/>
      <c r="H12" s="30"/>
      <c r="I12" s="30"/>
      <c r="J12" s="30"/>
      <c r="K12" s="30"/>
      <c r="L12" s="30"/>
      <c r="M12" s="30"/>
      <c r="N12" s="30"/>
      <c r="O12" s="30"/>
      <c r="P12" s="30"/>
      <c r="Q12" s="30"/>
      <c r="R12" s="30"/>
      <c r="S12" s="30"/>
      <c r="T12" s="30"/>
      <c r="U12" s="30"/>
      <c r="V12" s="30"/>
      <c r="W12" s="30"/>
    </row>
    <row r="13" spans="1:23">
      <c r="A13" s="53">
        <v>43915</v>
      </c>
      <c r="B13" s="30" t="s">
        <v>64</v>
      </c>
      <c r="C13" s="44">
        <v>-10.584593552877401</v>
      </c>
      <c r="D13" s="30"/>
      <c r="E13" s="30"/>
      <c r="F13" s="30"/>
      <c r="G13" s="30"/>
      <c r="H13" s="30"/>
      <c r="I13" s="30"/>
      <c r="J13" s="30"/>
      <c r="K13" s="30"/>
      <c r="L13" s="30"/>
      <c r="M13" s="30"/>
      <c r="N13" s="30"/>
      <c r="O13" s="30"/>
      <c r="P13" s="30"/>
      <c r="Q13" s="30"/>
      <c r="R13" s="30"/>
      <c r="S13" s="30"/>
      <c r="T13" s="30"/>
      <c r="U13" s="30"/>
      <c r="V13" s="30"/>
      <c r="W13" s="30"/>
    </row>
    <row r="14" spans="1:23">
      <c r="A14" s="53">
        <v>43916</v>
      </c>
      <c r="B14" s="30" t="s">
        <v>64</v>
      </c>
      <c r="C14" s="44">
        <v>-12.104835605346601</v>
      </c>
      <c r="D14" s="30"/>
      <c r="E14" s="30"/>
      <c r="F14" s="30"/>
      <c r="G14" s="30"/>
      <c r="H14" s="30"/>
      <c r="I14" s="30"/>
      <c r="J14" s="30"/>
      <c r="K14" s="30"/>
      <c r="L14" s="30"/>
      <c r="M14" s="30"/>
      <c r="N14" s="30"/>
      <c r="O14" s="30"/>
      <c r="P14" s="30"/>
      <c r="Q14" s="30"/>
      <c r="R14" s="30"/>
      <c r="S14" s="30"/>
      <c r="T14" s="30"/>
      <c r="U14" s="30"/>
      <c r="V14" s="30"/>
      <c r="W14" s="30"/>
    </row>
    <row r="15" spans="1:23">
      <c r="A15" s="53">
        <v>43917</v>
      </c>
      <c r="B15" s="30" t="s">
        <v>64</v>
      </c>
      <c r="C15" s="44">
        <v>-13.287065348355499</v>
      </c>
      <c r="D15" s="30"/>
      <c r="E15" s="30"/>
      <c r="F15" s="30"/>
      <c r="G15" s="30"/>
      <c r="H15" s="30"/>
      <c r="I15" s="30"/>
      <c r="J15" s="30"/>
      <c r="K15" s="30"/>
      <c r="L15" s="30"/>
      <c r="M15" s="30"/>
      <c r="N15" s="30"/>
      <c r="O15" s="30"/>
      <c r="P15" s="30"/>
      <c r="Q15" s="30"/>
      <c r="R15" s="30"/>
      <c r="S15" s="30"/>
      <c r="T15" s="30"/>
      <c r="U15" s="30"/>
      <c r="V15" s="30"/>
      <c r="W15" s="30"/>
    </row>
    <row r="16" spans="1:23">
      <c r="A16" s="53">
        <v>43918</v>
      </c>
      <c r="B16" s="30" t="s">
        <v>64</v>
      </c>
      <c r="C16" s="44">
        <v>-11.388396072852199</v>
      </c>
      <c r="D16" s="30"/>
      <c r="E16" s="30"/>
      <c r="F16" s="30"/>
      <c r="G16" s="30"/>
      <c r="H16" s="30"/>
      <c r="I16" s="30"/>
      <c r="J16" s="30"/>
      <c r="K16" s="30"/>
      <c r="L16" s="30"/>
      <c r="M16" s="30"/>
      <c r="N16" s="30"/>
      <c r="O16" s="30"/>
      <c r="P16" s="30"/>
      <c r="Q16" s="30"/>
      <c r="R16" s="30"/>
      <c r="S16" s="30"/>
      <c r="T16" s="30"/>
      <c r="U16" s="30"/>
      <c r="V16" s="30"/>
      <c r="W16" s="30"/>
    </row>
    <row r="17" spans="1:3">
      <c r="A17" s="53">
        <v>43919</v>
      </c>
      <c r="B17" s="30" t="s">
        <v>64</v>
      </c>
      <c r="C17" s="44">
        <v>-7.6557339565834104</v>
      </c>
    </row>
    <row r="18" spans="1:3">
      <c r="A18" s="53">
        <v>43920</v>
      </c>
      <c r="B18" s="30" t="s">
        <v>64</v>
      </c>
      <c r="C18" s="44">
        <v>-12.131175701834101</v>
      </c>
    </row>
    <row r="19" spans="1:3">
      <c r="A19" s="53">
        <v>43921</v>
      </c>
      <c r="B19" s="30" t="s">
        <v>64</v>
      </c>
      <c r="C19" s="44">
        <v>-11.5814440493257</v>
      </c>
    </row>
    <row r="20" spans="1:3">
      <c r="A20" s="53">
        <v>43922</v>
      </c>
      <c r="B20" s="30" t="s">
        <v>64</v>
      </c>
      <c r="C20" s="44">
        <v>-12.9700152199391</v>
      </c>
    </row>
    <row r="21" spans="1:3">
      <c r="A21" s="53">
        <v>43923</v>
      </c>
      <c r="B21" s="30" t="s">
        <v>64</v>
      </c>
      <c r="C21" s="44">
        <v>-13.3743502568609</v>
      </c>
    </row>
    <row r="22" spans="1:3">
      <c r="A22" s="53">
        <v>43924</v>
      </c>
      <c r="B22" s="30" t="s">
        <v>64</v>
      </c>
      <c r="C22" s="44">
        <v>-13.4404590292484</v>
      </c>
    </row>
    <row r="23" spans="1:3">
      <c r="A23" s="53">
        <v>43925</v>
      </c>
      <c r="B23" s="30" t="s">
        <v>64</v>
      </c>
      <c r="C23" s="44">
        <v>-10.093049229752699</v>
      </c>
    </row>
    <row r="24" spans="1:3">
      <c r="A24" s="53">
        <v>43926</v>
      </c>
      <c r="B24" s="30" t="s">
        <v>64</v>
      </c>
      <c r="C24" s="44">
        <v>-6.6670487451493896</v>
      </c>
    </row>
    <row r="25" spans="1:3">
      <c r="A25" s="53">
        <v>43927</v>
      </c>
      <c r="B25" s="30" t="s">
        <v>64</v>
      </c>
      <c r="C25" s="44">
        <v>-12.3833734274476</v>
      </c>
    </row>
    <row r="26" spans="1:3">
      <c r="A26" s="53">
        <v>43928</v>
      </c>
      <c r="B26" s="30" t="s">
        <v>64</v>
      </c>
      <c r="C26" s="44">
        <v>-12.9839215278366</v>
      </c>
    </row>
    <row r="27" spans="1:3">
      <c r="A27" s="53">
        <v>43929</v>
      </c>
      <c r="B27" s="30" t="s">
        <v>64</v>
      </c>
      <c r="C27" s="44">
        <v>-15.1639645088819</v>
      </c>
    </row>
    <row r="28" spans="1:3">
      <c r="A28" s="53">
        <v>43930</v>
      </c>
      <c r="B28" s="30" t="s">
        <v>64</v>
      </c>
      <c r="C28" s="44">
        <v>-16.109192228311301</v>
      </c>
    </row>
    <row r="29" spans="1:3">
      <c r="A29" s="53">
        <v>43931</v>
      </c>
      <c r="B29" s="30" t="s">
        <v>64</v>
      </c>
      <c r="C29" s="44">
        <v>-17.611000792465699</v>
      </c>
    </row>
    <row r="30" spans="1:3">
      <c r="A30" s="53">
        <v>43932</v>
      </c>
      <c r="B30" s="30" t="s">
        <v>64</v>
      </c>
      <c r="C30" s="44">
        <v>-13.568764753577099</v>
      </c>
    </row>
    <row r="31" spans="1:3">
      <c r="A31" s="53">
        <v>43933</v>
      </c>
      <c r="B31" s="30" t="s">
        <v>64</v>
      </c>
      <c r="C31" s="44">
        <v>-11.035775781335101</v>
      </c>
    </row>
    <row r="32" spans="1:3">
      <c r="A32" s="53">
        <v>43934</v>
      </c>
      <c r="B32" s="30" t="s">
        <v>64</v>
      </c>
      <c r="C32" s="44">
        <v>-19.396407776606299</v>
      </c>
    </row>
    <row r="33" spans="1:3">
      <c r="A33" s="53">
        <v>43935</v>
      </c>
      <c r="B33" s="30" t="s">
        <v>64</v>
      </c>
      <c r="C33" s="44">
        <v>-16.7379639305769</v>
      </c>
    </row>
    <row r="34" spans="1:3">
      <c r="A34" s="53">
        <v>43936</v>
      </c>
      <c r="B34" s="30" t="s">
        <v>64</v>
      </c>
      <c r="C34" s="44">
        <v>-17.6089075779187</v>
      </c>
    </row>
    <row r="35" spans="1:3">
      <c r="A35" s="53">
        <v>43937</v>
      </c>
      <c r="B35" s="30" t="s">
        <v>64</v>
      </c>
      <c r="C35" s="44">
        <v>-17.713145799679999</v>
      </c>
    </row>
    <row r="36" spans="1:3">
      <c r="A36" s="53">
        <v>43938</v>
      </c>
      <c r="B36" s="30" t="s">
        <v>64</v>
      </c>
      <c r="C36" s="44">
        <v>-15.0266303229297</v>
      </c>
    </row>
    <row r="37" spans="1:3">
      <c r="A37" s="53">
        <v>43939</v>
      </c>
      <c r="B37" s="30" t="s">
        <v>64</v>
      </c>
      <c r="C37" s="44">
        <v>-11.980854817434601</v>
      </c>
    </row>
    <row r="38" spans="1:3">
      <c r="A38" s="53">
        <v>43940</v>
      </c>
      <c r="B38" s="30" t="s">
        <v>64</v>
      </c>
      <c r="C38" s="44">
        <v>-10.1302203174565</v>
      </c>
    </row>
    <row r="39" spans="1:3">
      <c r="A39" s="53">
        <v>43941</v>
      </c>
      <c r="B39" s="30" t="s">
        <v>64</v>
      </c>
      <c r="C39" s="44">
        <v>-13.7775242071679</v>
      </c>
    </row>
    <row r="40" spans="1:3">
      <c r="A40" s="53">
        <v>43942</v>
      </c>
      <c r="B40" s="30" t="s">
        <v>64</v>
      </c>
      <c r="C40" s="44">
        <v>-14.1650720808827</v>
      </c>
    </row>
    <row r="41" spans="1:3">
      <c r="A41" s="53">
        <v>43943</v>
      </c>
      <c r="B41" s="30" t="s">
        <v>64</v>
      </c>
      <c r="C41" s="44">
        <v>-15.2521809633662</v>
      </c>
    </row>
    <row r="42" spans="1:3">
      <c r="A42" s="53">
        <v>43944</v>
      </c>
      <c r="B42" s="30" t="s">
        <v>64</v>
      </c>
      <c r="C42" s="44">
        <v>-16.327295918126001</v>
      </c>
    </row>
    <row r="43" spans="1:3">
      <c r="A43" s="53">
        <v>43945</v>
      </c>
      <c r="B43" s="30" t="s">
        <v>64</v>
      </c>
      <c r="C43" s="44">
        <v>-15.918022724843</v>
      </c>
    </row>
    <row r="44" spans="1:3">
      <c r="A44" s="53">
        <v>43946</v>
      </c>
      <c r="B44" s="30" t="s">
        <v>64</v>
      </c>
      <c r="C44" s="44">
        <v>-12.9585472262278</v>
      </c>
    </row>
    <row r="45" spans="1:3">
      <c r="A45" s="53">
        <v>43947</v>
      </c>
      <c r="B45" s="30" t="s">
        <v>64</v>
      </c>
      <c r="C45" s="44">
        <v>-10.3201624272593</v>
      </c>
    </row>
    <row r="46" spans="1:3">
      <c r="A46" s="53">
        <v>43948</v>
      </c>
      <c r="B46" s="30" t="s">
        <v>64</v>
      </c>
      <c r="C46" s="44">
        <v>-14.6558351183309</v>
      </c>
    </row>
    <row r="47" spans="1:3">
      <c r="A47" s="53">
        <v>43949</v>
      </c>
      <c r="B47" s="30" t="s">
        <v>64</v>
      </c>
      <c r="C47" s="44">
        <v>-13.631675140638199</v>
      </c>
    </row>
    <row r="48" spans="1:3">
      <c r="A48" s="53">
        <v>43950</v>
      </c>
      <c r="B48" s="30" t="s">
        <v>64</v>
      </c>
      <c r="C48" s="44">
        <v>-13.1137075224855</v>
      </c>
    </row>
    <row r="49" spans="1:3">
      <c r="A49" s="53">
        <v>43951</v>
      </c>
      <c r="B49" s="30" t="s">
        <v>64</v>
      </c>
      <c r="C49" s="44">
        <v>-13.4361589609915</v>
      </c>
    </row>
    <row r="50" spans="1:3">
      <c r="A50" s="53">
        <v>43952</v>
      </c>
      <c r="B50" s="30" t="s">
        <v>64</v>
      </c>
      <c r="C50" s="44">
        <v>-13.5921840739871</v>
      </c>
    </row>
    <row r="51" spans="1:3">
      <c r="A51" s="53">
        <v>43953</v>
      </c>
      <c r="B51" s="30" t="s">
        <v>64</v>
      </c>
      <c r="C51" s="44">
        <v>-11.1162461046315</v>
      </c>
    </row>
    <row r="52" spans="1:3">
      <c r="A52" s="53">
        <v>43954</v>
      </c>
      <c r="B52" s="30" t="s">
        <v>64</v>
      </c>
      <c r="C52" s="44">
        <v>-11.549053744236399</v>
      </c>
    </row>
    <row r="53" spans="1:3">
      <c r="A53" s="53">
        <v>43955</v>
      </c>
      <c r="B53" s="30" t="s">
        <v>64</v>
      </c>
      <c r="C53" s="44">
        <v>-14.018620429035799</v>
      </c>
    </row>
    <row r="54" spans="1:3">
      <c r="A54" s="53">
        <v>43956</v>
      </c>
      <c r="B54" s="30" t="s">
        <v>64</v>
      </c>
      <c r="C54" s="44">
        <v>-12.977642403365801</v>
      </c>
    </row>
    <row r="55" spans="1:3">
      <c r="A55" s="53">
        <v>43957</v>
      </c>
      <c r="B55" s="30" t="s">
        <v>64</v>
      </c>
      <c r="C55" s="44">
        <v>-14.7541472008797</v>
      </c>
    </row>
    <row r="56" spans="1:3">
      <c r="A56" s="53">
        <v>43958</v>
      </c>
      <c r="B56" s="30" t="s">
        <v>64</v>
      </c>
      <c r="C56" s="44">
        <v>-15.7699174444055</v>
      </c>
    </row>
    <row r="57" spans="1:3">
      <c r="A57" s="53">
        <v>43959</v>
      </c>
      <c r="B57" s="30" t="s">
        <v>64</v>
      </c>
      <c r="C57" s="44">
        <v>-19.410918124503102</v>
      </c>
    </row>
    <row r="58" spans="1:3">
      <c r="A58" s="53">
        <v>43960</v>
      </c>
      <c r="B58" s="30" t="s">
        <v>64</v>
      </c>
      <c r="C58" s="44">
        <v>-14.4356087050688</v>
      </c>
    </row>
    <row r="59" spans="1:3">
      <c r="A59" s="53">
        <v>43961</v>
      </c>
      <c r="B59" s="30" t="s">
        <v>64</v>
      </c>
      <c r="C59" s="44">
        <v>-7.1194885717587502</v>
      </c>
    </row>
    <row r="60" spans="1:3">
      <c r="A60" s="53">
        <v>43962</v>
      </c>
      <c r="B60" s="30" t="s">
        <v>64</v>
      </c>
      <c r="C60" s="44">
        <v>-10.2443282696476</v>
      </c>
    </row>
    <row r="61" spans="1:3">
      <c r="A61" s="53">
        <v>43963</v>
      </c>
      <c r="B61" s="30" t="s">
        <v>64</v>
      </c>
      <c r="C61" s="44">
        <v>-12.929629993141701</v>
      </c>
    </row>
    <row r="62" spans="1:3">
      <c r="A62" s="53">
        <v>43964</v>
      </c>
      <c r="B62" s="30" t="s">
        <v>64</v>
      </c>
      <c r="C62" s="44">
        <v>-13.3660041682448</v>
      </c>
    </row>
    <row r="63" spans="1:3">
      <c r="A63" s="53">
        <v>43965</v>
      </c>
      <c r="B63" s="30" t="s">
        <v>64</v>
      </c>
      <c r="C63" s="44">
        <v>-13.431252643057601</v>
      </c>
    </row>
    <row r="64" spans="1:3">
      <c r="A64" s="53">
        <v>43966</v>
      </c>
      <c r="B64" s="30" t="s">
        <v>64</v>
      </c>
      <c r="C64" s="44">
        <v>-13.0756085105322</v>
      </c>
    </row>
    <row r="65" spans="1:3">
      <c r="A65" s="53">
        <v>43967</v>
      </c>
      <c r="B65" s="30" t="s">
        <v>64</v>
      </c>
      <c r="C65" s="44">
        <v>-10.730302543765999</v>
      </c>
    </row>
    <row r="66" spans="1:3">
      <c r="A66" s="53">
        <v>43968</v>
      </c>
      <c r="B66" s="30" t="s">
        <v>64</v>
      </c>
      <c r="C66" s="44">
        <v>-9.4438987908355898</v>
      </c>
    </row>
    <row r="67" spans="1:3">
      <c r="A67" s="53">
        <v>43969</v>
      </c>
      <c r="B67" s="30" t="s">
        <v>64</v>
      </c>
      <c r="C67" s="44">
        <v>-11.290860164152701</v>
      </c>
    </row>
    <row r="68" spans="1:3">
      <c r="A68" s="53">
        <v>43970</v>
      </c>
      <c r="B68" s="30" t="s">
        <v>64</v>
      </c>
      <c r="C68" s="44">
        <v>-12.126800420670399</v>
      </c>
    </row>
    <row r="69" spans="1:3">
      <c r="A69" s="53">
        <v>43971</v>
      </c>
      <c r="B69" s="30" t="s">
        <v>64</v>
      </c>
      <c r="C69" s="44">
        <v>-12.566421168160501</v>
      </c>
    </row>
    <row r="70" spans="1:3">
      <c r="A70" s="53">
        <v>43972</v>
      </c>
      <c r="B70" s="30" t="s">
        <v>64</v>
      </c>
      <c r="C70" s="44">
        <v>-13.412528110290401</v>
      </c>
    </row>
    <row r="71" spans="1:3">
      <c r="A71" s="53">
        <v>43973</v>
      </c>
      <c r="B71" s="30" t="s">
        <v>64</v>
      </c>
      <c r="C71" s="44">
        <v>-10.2587600416923</v>
      </c>
    </row>
    <row r="72" spans="1:3">
      <c r="A72" s="53">
        <v>43974</v>
      </c>
      <c r="B72" s="30" t="s">
        <v>64</v>
      </c>
      <c r="C72" s="44">
        <v>-4.8005687794157499</v>
      </c>
    </row>
    <row r="73" spans="1:3">
      <c r="A73" s="53">
        <v>43975</v>
      </c>
      <c r="B73" s="30" t="s">
        <v>64</v>
      </c>
      <c r="C73" s="44">
        <v>-6.8512521976047598</v>
      </c>
    </row>
    <row r="74" spans="1:3">
      <c r="A74" s="53">
        <v>43976</v>
      </c>
      <c r="B74" s="30" t="s">
        <v>64</v>
      </c>
      <c r="C74" s="44">
        <v>-17.621198527220098</v>
      </c>
    </row>
    <row r="75" spans="1:3">
      <c r="A75" s="53">
        <v>43977</v>
      </c>
      <c r="B75" s="30" t="s">
        <v>64</v>
      </c>
      <c r="C75" s="44">
        <v>-13.728418655093099</v>
      </c>
    </row>
    <row r="76" spans="1:3">
      <c r="A76" s="53">
        <v>43978</v>
      </c>
      <c r="B76" s="30" t="s">
        <v>64</v>
      </c>
      <c r="C76" s="44">
        <v>-14.2686399908669</v>
      </c>
    </row>
    <row r="77" spans="1:3">
      <c r="A77" s="53">
        <v>43979</v>
      </c>
      <c r="B77" s="30" t="s">
        <v>64</v>
      </c>
      <c r="C77" s="44">
        <v>-13.820677129264499</v>
      </c>
    </row>
    <row r="78" spans="1:3">
      <c r="A78" s="53">
        <v>43980</v>
      </c>
      <c r="B78" s="30" t="s">
        <v>64</v>
      </c>
      <c r="C78" s="44">
        <v>-14.032842035221201</v>
      </c>
    </row>
    <row r="79" spans="1:3">
      <c r="A79" s="53">
        <v>43981</v>
      </c>
      <c r="B79" s="30" t="s">
        <v>64</v>
      </c>
      <c r="C79" s="44">
        <v>-10.969379756517</v>
      </c>
    </row>
    <row r="80" spans="1:3">
      <c r="A80" s="53">
        <v>43982</v>
      </c>
      <c r="B80" s="30" t="s">
        <v>64</v>
      </c>
      <c r="C80" s="44">
        <v>-10.6953817188302</v>
      </c>
    </row>
    <row r="81" spans="1:3">
      <c r="A81" s="53">
        <v>43983</v>
      </c>
      <c r="B81" s="30" t="s">
        <v>64</v>
      </c>
      <c r="C81" s="44">
        <v>-10.5483943022411</v>
      </c>
    </row>
    <row r="82" spans="1:3">
      <c r="A82" s="53">
        <v>43984</v>
      </c>
      <c r="B82" s="30" t="s">
        <v>64</v>
      </c>
      <c r="C82" s="44">
        <v>-12.386161381337301</v>
      </c>
    </row>
    <row r="83" spans="1:3">
      <c r="A83" s="53">
        <v>43985</v>
      </c>
      <c r="B83" s="30" t="s">
        <v>64</v>
      </c>
      <c r="C83" s="44">
        <v>-10.869915353357801</v>
      </c>
    </row>
    <row r="84" spans="1:3">
      <c r="A84" s="53">
        <v>43986</v>
      </c>
      <c r="B84" s="30" t="s">
        <v>64</v>
      </c>
      <c r="C84" s="44">
        <v>-10.0115005195847</v>
      </c>
    </row>
    <row r="85" spans="1:3">
      <c r="A85" s="53">
        <v>43987</v>
      </c>
      <c r="B85" s="30" t="s">
        <v>64</v>
      </c>
      <c r="C85" s="44">
        <v>-7.6908077821045504</v>
      </c>
    </row>
    <row r="86" spans="1:3">
      <c r="A86" s="53">
        <v>43988</v>
      </c>
      <c r="B86" s="30" t="s">
        <v>64</v>
      </c>
      <c r="C86" s="44">
        <v>-6.8049807557886703</v>
      </c>
    </row>
    <row r="87" spans="1:3">
      <c r="A87" s="53">
        <v>43989</v>
      </c>
      <c r="B87" s="30" t="s">
        <v>64</v>
      </c>
      <c r="C87" s="44">
        <v>-6.3942412813621603</v>
      </c>
    </row>
    <row r="88" spans="1:3">
      <c r="A88" s="53">
        <v>43990</v>
      </c>
      <c r="B88" s="30" t="s">
        <v>64</v>
      </c>
      <c r="C88" s="44">
        <v>-10.4581526441214</v>
      </c>
    </row>
    <row r="89" spans="1:3">
      <c r="A89" s="53">
        <v>43991</v>
      </c>
      <c r="B89" s="30" t="s">
        <v>64</v>
      </c>
      <c r="C89" s="44">
        <v>-9.7098845461665402</v>
      </c>
    </row>
    <row r="90" spans="1:3">
      <c r="A90" s="53">
        <v>43992</v>
      </c>
      <c r="B90" s="30" t="s">
        <v>64</v>
      </c>
      <c r="C90" s="44">
        <v>-9.4450005077801595</v>
      </c>
    </row>
    <row r="91" spans="1:3">
      <c r="A91" s="53">
        <v>43993</v>
      </c>
      <c r="B91" s="30" t="s">
        <v>64</v>
      </c>
      <c r="C91" s="44">
        <v>-8.4374237877842297</v>
      </c>
    </row>
    <row r="92" spans="1:3">
      <c r="A92" s="53">
        <v>43994</v>
      </c>
      <c r="B92" s="30" t="s">
        <v>64</v>
      </c>
      <c r="C92" s="44">
        <v>-8.2681752926771797</v>
      </c>
    </row>
    <row r="93" spans="1:3">
      <c r="A93" s="53">
        <v>43995</v>
      </c>
      <c r="B93" s="30" t="s">
        <v>64</v>
      </c>
      <c r="C93" s="44">
        <v>-7.2340616405012996</v>
      </c>
    </row>
    <row r="94" spans="1:3">
      <c r="A94" s="53">
        <v>43996</v>
      </c>
      <c r="B94" s="30" t="s">
        <v>64</v>
      </c>
      <c r="C94" s="44">
        <v>-7.4574379160985096</v>
      </c>
    </row>
    <row r="95" spans="1:3">
      <c r="A95" s="53">
        <v>43997</v>
      </c>
      <c r="B95" s="30" t="s">
        <v>64</v>
      </c>
      <c r="C95" s="44">
        <v>-9.9863307348674208</v>
      </c>
    </row>
    <row r="96" spans="1:3">
      <c r="A96" s="53">
        <v>43998</v>
      </c>
      <c r="B96" s="30" t="s">
        <v>64</v>
      </c>
      <c r="C96" s="44">
        <v>-9.9950956071775998</v>
      </c>
    </row>
    <row r="97" spans="1:3">
      <c r="A97" s="53">
        <v>43999</v>
      </c>
      <c r="B97" s="30" t="s">
        <v>64</v>
      </c>
      <c r="C97" s="44">
        <v>-10.200621125722799</v>
      </c>
    </row>
    <row r="98" spans="1:3">
      <c r="A98" s="53">
        <v>44000</v>
      </c>
      <c r="B98" s="30" t="s">
        <v>64</v>
      </c>
      <c r="C98" s="44">
        <v>-9.4513133728362497</v>
      </c>
    </row>
    <row r="99" spans="1:3">
      <c r="A99" s="53">
        <v>44001</v>
      </c>
      <c r="B99" s="30" t="s">
        <v>64</v>
      </c>
      <c r="C99" s="44">
        <v>-8.7919458603624197</v>
      </c>
    </row>
    <row r="100" spans="1:3">
      <c r="A100" s="53">
        <v>44002</v>
      </c>
      <c r="B100" s="30" t="s">
        <v>64</v>
      </c>
      <c r="C100" s="44">
        <v>-8.1418575851174495</v>
      </c>
    </row>
    <row r="101" spans="1:3">
      <c r="A101" s="53">
        <v>44003</v>
      </c>
      <c r="B101" s="30" t="s">
        <v>64</v>
      </c>
      <c r="C101" s="44">
        <v>-4.5738250792963804</v>
      </c>
    </row>
    <row r="102" spans="1:3">
      <c r="A102" s="53">
        <v>44004</v>
      </c>
      <c r="B102" s="30" t="s">
        <v>64</v>
      </c>
      <c r="C102" s="44">
        <v>-7.9939291175411196</v>
      </c>
    </row>
    <row r="103" spans="1:3">
      <c r="A103" s="53">
        <v>44005</v>
      </c>
      <c r="B103" s="30" t="s">
        <v>64</v>
      </c>
      <c r="C103" s="44">
        <v>-8.7914659455852409</v>
      </c>
    </row>
    <row r="104" spans="1:3">
      <c r="A104" s="53">
        <v>44006</v>
      </c>
      <c r="B104" s="30" t="s">
        <v>64</v>
      </c>
      <c r="C104" s="44">
        <v>-9.9153676754191693</v>
      </c>
    </row>
    <row r="105" spans="1:3">
      <c r="A105" s="53">
        <v>44007</v>
      </c>
      <c r="B105" s="30" t="s">
        <v>64</v>
      </c>
      <c r="C105" s="44">
        <v>-10.3357280762136</v>
      </c>
    </row>
    <row r="106" spans="1:3">
      <c r="A106" s="53">
        <v>44008</v>
      </c>
      <c r="B106" s="30" t="s">
        <v>64</v>
      </c>
      <c r="C106" s="44">
        <v>-9.6683695292077196</v>
      </c>
    </row>
    <row r="107" spans="1:3">
      <c r="A107" s="53">
        <v>44009</v>
      </c>
      <c r="B107" s="30" t="s">
        <v>64</v>
      </c>
      <c r="C107" s="44">
        <v>-7.6366515031497704</v>
      </c>
    </row>
    <row r="108" spans="1:3">
      <c r="A108" s="53">
        <v>44010</v>
      </c>
      <c r="B108" s="30" t="s">
        <v>64</v>
      </c>
      <c r="C108" s="44">
        <v>-5.3216216061877599</v>
      </c>
    </row>
    <row r="109" spans="1:3">
      <c r="A109" s="53">
        <v>44011</v>
      </c>
      <c r="B109" s="30" t="s">
        <v>64</v>
      </c>
      <c r="C109" s="44">
        <v>-7.5482879258628497</v>
      </c>
    </row>
    <row r="110" spans="1:3">
      <c r="A110" s="53">
        <v>44012</v>
      </c>
      <c r="B110" s="30" t="s">
        <v>64</v>
      </c>
      <c r="C110" s="44">
        <v>-7.3519016082664699</v>
      </c>
    </row>
    <row r="111" spans="1:3">
      <c r="A111" s="53">
        <v>44013</v>
      </c>
      <c r="B111" s="30" t="s">
        <v>64</v>
      </c>
      <c r="C111" s="44">
        <v>-6.6191650154658399</v>
      </c>
    </row>
    <row r="112" spans="1:3">
      <c r="A112" s="53">
        <v>44014</v>
      </c>
      <c r="B112" s="30" t="s">
        <v>64</v>
      </c>
      <c r="C112" s="44">
        <v>-6.7218633246318102</v>
      </c>
    </row>
    <row r="113" spans="1:3">
      <c r="A113" s="53">
        <v>44015</v>
      </c>
      <c r="B113" s="30" t="s">
        <v>64</v>
      </c>
      <c r="C113" s="44">
        <v>-7.54911412397579</v>
      </c>
    </row>
    <row r="114" spans="1:3">
      <c r="A114" s="53">
        <v>44016</v>
      </c>
      <c r="B114" s="30" t="s">
        <v>64</v>
      </c>
      <c r="C114" s="44">
        <v>-5.3356891409888201</v>
      </c>
    </row>
    <row r="115" spans="1:3">
      <c r="A115" s="53">
        <v>44017</v>
      </c>
      <c r="B115" s="30" t="s">
        <v>64</v>
      </c>
      <c r="C115" s="44">
        <v>0.59623746304327296</v>
      </c>
    </row>
    <row r="116" spans="1:3">
      <c r="A116" s="53">
        <v>44018</v>
      </c>
      <c r="B116" s="30" t="s">
        <v>64</v>
      </c>
      <c r="C116" s="44">
        <v>-5.7906187621473704</v>
      </c>
    </row>
    <row r="117" spans="1:3">
      <c r="A117" s="53">
        <v>44019</v>
      </c>
      <c r="B117" s="30" t="s">
        <v>64</v>
      </c>
      <c r="C117" s="44">
        <v>-6.3305130836641403</v>
      </c>
    </row>
    <row r="118" spans="1:3">
      <c r="A118" s="53">
        <v>44020</v>
      </c>
      <c r="B118" s="30" t="s">
        <v>64</v>
      </c>
      <c r="C118" s="44">
        <v>-5.9989737075946801</v>
      </c>
    </row>
    <row r="119" spans="1:3">
      <c r="A119" s="53">
        <v>44021</v>
      </c>
      <c r="B119" s="30" t="s">
        <v>64</v>
      </c>
      <c r="C119" s="44">
        <v>-4.9678094334072496</v>
      </c>
    </row>
    <row r="120" spans="1:3">
      <c r="A120" s="53">
        <v>44022</v>
      </c>
      <c r="B120" s="30" t="s">
        <v>64</v>
      </c>
      <c r="C120" s="44">
        <v>-4.9723244786651204</v>
      </c>
    </row>
    <row r="121" spans="1:3">
      <c r="A121" s="53">
        <v>44023</v>
      </c>
      <c r="B121" s="30" t="s">
        <v>64</v>
      </c>
      <c r="C121" s="44">
        <v>-5.6578604249246096</v>
      </c>
    </row>
    <row r="122" spans="1:3">
      <c r="A122" s="53">
        <v>44024</v>
      </c>
      <c r="B122" s="30" t="s">
        <v>64</v>
      </c>
      <c r="C122" s="44">
        <v>-5.0528357268253403</v>
      </c>
    </row>
    <row r="123" spans="1:3">
      <c r="A123" s="53">
        <v>44025</v>
      </c>
      <c r="B123" s="30" t="s">
        <v>64</v>
      </c>
      <c r="C123" s="44">
        <v>-5.3976313376626397</v>
      </c>
    </row>
    <row r="124" spans="1:3">
      <c r="A124" s="53">
        <v>44026</v>
      </c>
      <c r="B124" s="30" t="s">
        <v>64</v>
      </c>
      <c r="C124" s="44">
        <v>-5.2978059985674202</v>
      </c>
    </row>
    <row r="125" spans="1:3">
      <c r="A125" s="53">
        <v>44027</v>
      </c>
      <c r="B125" s="30" t="s">
        <v>64</v>
      </c>
      <c r="C125" s="44">
        <v>-5.73583514768477</v>
      </c>
    </row>
    <row r="126" spans="1:3">
      <c r="A126" s="53">
        <v>44028</v>
      </c>
      <c r="B126" s="30" t="s">
        <v>64</v>
      </c>
      <c r="C126" s="44">
        <v>-5.1337616519090101</v>
      </c>
    </row>
    <row r="127" spans="1:3">
      <c r="A127" s="53">
        <v>44029</v>
      </c>
      <c r="B127" s="30" t="s">
        <v>64</v>
      </c>
      <c r="C127" s="44">
        <v>-3.9085298301785301</v>
      </c>
    </row>
    <row r="128" spans="1:3">
      <c r="A128" s="53">
        <v>44030</v>
      </c>
      <c r="B128" s="30" t="s">
        <v>64</v>
      </c>
      <c r="C128" s="44">
        <v>-3.8142500030380999</v>
      </c>
    </row>
    <row r="129" spans="1:3">
      <c r="A129" s="53">
        <v>44031</v>
      </c>
      <c r="B129" s="30" t="s">
        <v>64</v>
      </c>
      <c r="C129" s="44">
        <v>-4.0400650020369397</v>
      </c>
    </row>
    <row r="130" spans="1:3">
      <c r="A130" s="53">
        <v>44032</v>
      </c>
      <c r="B130" s="30" t="s">
        <v>64</v>
      </c>
      <c r="C130" s="44">
        <v>-7.0803993988421698</v>
      </c>
    </row>
    <row r="131" spans="1:3">
      <c r="A131" s="53">
        <v>44033</v>
      </c>
      <c r="B131" s="30" t="s">
        <v>64</v>
      </c>
      <c r="C131" s="44">
        <v>-8.10636309597942</v>
      </c>
    </row>
    <row r="132" spans="1:3">
      <c r="A132" s="53">
        <v>44034</v>
      </c>
      <c r="B132" s="30" t="s">
        <v>64</v>
      </c>
      <c r="C132" s="44">
        <v>-6.37562382576023</v>
      </c>
    </row>
    <row r="133" spans="1:3">
      <c r="A133" s="53">
        <v>44035</v>
      </c>
      <c r="B133" s="30" t="s">
        <v>64</v>
      </c>
      <c r="C133" s="44">
        <v>-6.6510908761676397</v>
      </c>
    </row>
    <row r="134" spans="1:3">
      <c r="A134" s="53">
        <v>44036</v>
      </c>
      <c r="B134" s="30" t="s">
        <v>64</v>
      </c>
      <c r="C134" s="44">
        <v>-6.0082148059137603</v>
      </c>
    </row>
    <row r="135" spans="1:3">
      <c r="A135" s="53">
        <v>44037</v>
      </c>
      <c r="B135" s="30" t="s">
        <v>64</v>
      </c>
      <c r="C135" s="44">
        <v>-3.8478083612465301</v>
      </c>
    </row>
    <row r="136" spans="1:3">
      <c r="A136" s="53">
        <v>44038</v>
      </c>
      <c r="B136" s="30" t="s">
        <v>64</v>
      </c>
      <c r="C136" s="44">
        <v>-3.1839725414368898</v>
      </c>
    </row>
    <row r="137" spans="1:3">
      <c r="A137" s="53">
        <v>44039</v>
      </c>
      <c r="B137" s="30" t="s">
        <v>64</v>
      </c>
      <c r="C137" s="44">
        <v>-4.1754488309073503</v>
      </c>
    </row>
    <row r="138" spans="1:3">
      <c r="A138" s="53">
        <v>44040</v>
      </c>
      <c r="B138" s="30" t="s">
        <v>64</v>
      </c>
      <c r="C138" s="44">
        <v>-7.6679683395277696</v>
      </c>
    </row>
    <row r="139" spans="1:3">
      <c r="A139" s="53">
        <v>44041</v>
      </c>
      <c r="B139" s="30" t="s">
        <v>64</v>
      </c>
      <c r="C139" s="44">
        <v>-6.9971026636231697</v>
      </c>
    </row>
    <row r="140" spans="1:3">
      <c r="A140" s="53">
        <v>44042</v>
      </c>
      <c r="B140" s="30" t="s">
        <v>64</v>
      </c>
      <c r="C140" s="44">
        <v>-5.8408884139732002</v>
      </c>
    </row>
    <row r="141" spans="1:3">
      <c r="A141" s="53">
        <v>44043</v>
      </c>
      <c r="B141" s="30" t="s">
        <v>64</v>
      </c>
      <c r="C141" s="44">
        <v>-5.4785573480032896</v>
      </c>
    </row>
    <row r="142" spans="1:3">
      <c r="A142" s="53">
        <v>44044</v>
      </c>
      <c r="B142" s="30" t="s">
        <v>64</v>
      </c>
      <c r="C142" s="44">
        <v>-4.4050497547891903</v>
      </c>
    </row>
    <row r="143" spans="1:3">
      <c r="A143" s="53">
        <v>44045</v>
      </c>
      <c r="B143" s="30" t="s">
        <v>64</v>
      </c>
      <c r="C143" s="44">
        <v>-3.5679642796951598</v>
      </c>
    </row>
    <row r="144" spans="1:3">
      <c r="A144" s="53">
        <v>44046</v>
      </c>
      <c r="B144" s="30" t="s">
        <v>64</v>
      </c>
      <c r="C144" s="44">
        <v>-6.0348466792259199</v>
      </c>
    </row>
    <row r="145" spans="1:3">
      <c r="A145" s="53">
        <v>44047</v>
      </c>
      <c r="B145" s="30" t="s">
        <v>64</v>
      </c>
      <c r="C145" s="44">
        <v>-7.1217412899518999</v>
      </c>
    </row>
    <row r="146" spans="1:3">
      <c r="A146" s="53">
        <v>44048</v>
      </c>
      <c r="B146" s="30" t="s">
        <v>64</v>
      </c>
      <c r="C146" s="44">
        <v>-5.94172148405677</v>
      </c>
    </row>
    <row r="147" spans="1:3">
      <c r="A147" s="53">
        <v>44049</v>
      </c>
      <c r="B147" s="30" t="s">
        <v>64</v>
      </c>
      <c r="C147" s="44">
        <v>-3.2653957908101598</v>
      </c>
    </row>
    <row r="148" spans="1:3">
      <c r="A148" s="53">
        <v>44050</v>
      </c>
      <c r="B148" s="30" t="s">
        <v>64</v>
      </c>
      <c r="C148" s="44">
        <v>-4.2290619211887401</v>
      </c>
    </row>
    <row r="149" spans="1:3">
      <c r="A149" s="53">
        <v>44051</v>
      </c>
      <c r="B149" s="30" t="s">
        <v>64</v>
      </c>
      <c r="C149" s="44">
        <v>-4.8684593968113896</v>
      </c>
    </row>
    <row r="150" spans="1:3">
      <c r="A150" s="53">
        <v>44052</v>
      </c>
      <c r="B150" s="30" t="s">
        <v>64</v>
      </c>
      <c r="C150" s="44">
        <v>-3.74299992527602</v>
      </c>
    </row>
    <row r="151" spans="1:3">
      <c r="A151" s="53">
        <v>44053</v>
      </c>
      <c r="B151" s="30" t="s">
        <v>64</v>
      </c>
      <c r="C151" s="44">
        <v>-4.5946404819003801</v>
      </c>
    </row>
    <row r="152" spans="1:3">
      <c r="A152" s="53">
        <v>44054</v>
      </c>
      <c r="B152" s="30" t="s">
        <v>64</v>
      </c>
      <c r="C152" s="44">
        <v>-4.5798653967750198</v>
      </c>
    </row>
    <row r="153" spans="1:3">
      <c r="A153" s="53">
        <v>44055</v>
      </c>
      <c r="B153" s="30" t="s">
        <v>64</v>
      </c>
      <c r="C153" s="44">
        <v>-6.4145702965606501</v>
      </c>
    </row>
    <row r="154" spans="1:3">
      <c r="A154" s="53">
        <v>44056</v>
      </c>
      <c r="B154" s="30" t="s">
        <v>64</v>
      </c>
      <c r="C154" s="44">
        <v>-6.5662283777664001</v>
      </c>
    </row>
    <row r="155" spans="1:3">
      <c r="A155" s="53">
        <v>44057</v>
      </c>
      <c r="B155" s="30" t="s">
        <v>64</v>
      </c>
      <c r="C155" s="44">
        <v>-5.9904640717658104</v>
      </c>
    </row>
    <row r="156" spans="1:3">
      <c r="A156" s="53">
        <v>44058</v>
      </c>
      <c r="B156" s="30" t="s">
        <v>64</v>
      </c>
      <c r="C156" s="44">
        <v>-4.0747633480707401</v>
      </c>
    </row>
    <row r="157" spans="1:3">
      <c r="A157" s="53">
        <v>44059</v>
      </c>
      <c r="B157" s="30" t="s">
        <v>64</v>
      </c>
      <c r="C157" s="44">
        <v>-2.0016315444852899</v>
      </c>
    </row>
    <row r="158" spans="1:3">
      <c r="A158" s="53">
        <v>44060</v>
      </c>
      <c r="B158" s="30" t="s">
        <v>64</v>
      </c>
      <c r="C158" s="44">
        <v>-3.6988287734092902</v>
      </c>
    </row>
    <row r="159" spans="1:3">
      <c r="A159" s="53">
        <v>44061</v>
      </c>
      <c r="B159" s="30" t="s">
        <v>64</v>
      </c>
      <c r="C159" s="44">
        <v>-3.26218535029443</v>
      </c>
    </row>
    <row r="160" spans="1:3">
      <c r="A160" s="53">
        <v>44062</v>
      </c>
      <c r="B160" s="30" t="s">
        <v>64</v>
      </c>
      <c r="C160" s="44">
        <v>-2.87921179689826</v>
      </c>
    </row>
    <row r="161" spans="1:3">
      <c r="A161" s="53">
        <v>44063</v>
      </c>
      <c r="B161" s="30" t="s">
        <v>64</v>
      </c>
      <c r="C161" s="44">
        <v>-4.0268323231876497</v>
      </c>
    </row>
    <row r="162" spans="1:3">
      <c r="A162" s="53">
        <v>44064</v>
      </c>
      <c r="B162" s="30" t="s">
        <v>64</v>
      </c>
      <c r="C162" s="44">
        <v>-4.8985312867537001</v>
      </c>
    </row>
    <row r="163" spans="1:3">
      <c r="A163" s="53">
        <v>44065</v>
      </c>
      <c r="B163" s="30" t="s">
        <v>64</v>
      </c>
      <c r="C163" s="44">
        <v>-5.0525188595644002</v>
      </c>
    </row>
    <row r="164" spans="1:3">
      <c r="A164" s="53">
        <v>44066</v>
      </c>
      <c r="B164" s="30" t="s">
        <v>64</v>
      </c>
      <c r="C164" s="44">
        <v>-2.0442472032739598</v>
      </c>
    </row>
    <row r="165" spans="1:3">
      <c r="A165" s="53">
        <v>44067</v>
      </c>
      <c r="B165" s="30" t="s">
        <v>64</v>
      </c>
      <c r="C165" s="44">
        <v>-4.5681092303736204</v>
      </c>
    </row>
    <row r="166" spans="1:3">
      <c r="A166" s="53">
        <v>44068</v>
      </c>
      <c r="B166" s="30" t="s">
        <v>64</v>
      </c>
      <c r="C166" s="44">
        <v>-2.3250872773235298</v>
      </c>
    </row>
    <row r="167" spans="1:3">
      <c r="A167" s="53">
        <v>44069</v>
      </c>
      <c r="B167" s="30" t="s">
        <v>64</v>
      </c>
      <c r="C167" s="44">
        <v>-2.9476673047037099</v>
      </c>
    </row>
    <row r="168" spans="1:3">
      <c r="A168" s="53">
        <v>44070</v>
      </c>
      <c r="B168" s="30" t="s">
        <v>64</v>
      </c>
      <c r="C168" s="44">
        <v>-4.8211119905447601</v>
      </c>
    </row>
    <row r="169" spans="1:3">
      <c r="A169" s="53">
        <v>44071</v>
      </c>
      <c r="B169" s="30" t="s">
        <v>64</v>
      </c>
      <c r="C169" s="44">
        <v>-5.1396326224350499</v>
      </c>
    </row>
    <row r="170" spans="1:3">
      <c r="A170" s="53">
        <v>44072</v>
      </c>
      <c r="B170" s="30" t="s">
        <v>64</v>
      </c>
      <c r="C170" s="44">
        <v>-3.9728398591059899</v>
      </c>
    </row>
    <row r="171" spans="1:3">
      <c r="A171" s="53">
        <v>44073</v>
      </c>
      <c r="B171" s="30" t="s">
        <v>64</v>
      </c>
      <c r="C171" s="44">
        <v>-3.7931098490096198</v>
      </c>
    </row>
    <row r="172" spans="1:3">
      <c r="A172" s="53">
        <v>44074</v>
      </c>
      <c r="B172" s="30" t="s">
        <v>64</v>
      </c>
      <c r="C172" s="44">
        <v>-12.6423182261848</v>
      </c>
    </row>
    <row r="173" spans="1:3">
      <c r="A173" s="53">
        <v>44075</v>
      </c>
      <c r="B173" s="30" t="s">
        <v>64</v>
      </c>
      <c r="C173" s="44">
        <v>-5.9696880743336296</v>
      </c>
    </row>
    <row r="174" spans="1:3">
      <c r="A174" s="53">
        <v>44076</v>
      </c>
      <c r="B174" s="30" t="s">
        <v>64</v>
      </c>
      <c r="C174" s="44">
        <v>-5.2201433465904001</v>
      </c>
    </row>
    <row r="175" spans="1:3">
      <c r="A175" s="53">
        <v>44077</v>
      </c>
      <c r="B175" s="30" t="s">
        <v>64</v>
      </c>
      <c r="C175" s="44">
        <v>-4.2882291994218402</v>
      </c>
    </row>
    <row r="176" spans="1:3">
      <c r="A176" s="53">
        <v>44078</v>
      </c>
      <c r="B176" s="30" t="s">
        <v>64</v>
      </c>
      <c r="C176" s="44">
        <v>-4.8024037329487097</v>
      </c>
    </row>
    <row r="177" spans="1:3">
      <c r="A177" s="53">
        <v>44079</v>
      </c>
      <c r="B177" s="30" t="s">
        <v>64</v>
      </c>
      <c r="C177" s="44">
        <v>-3.61507365663434</v>
      </c>
    </row>
    <row r="178" spans="1:3">
      <c r="A178" s="53">
        <v>44080</v>
      </c>
      <c r="B178" s="30" t="s">
        <v>64</v>
      </c>
      <c r="C178" s="44">
        <v>-2.7455104840844502</v>
      </c>
    </row>
    <row r="179" spans="1:3">
      <c r="A179" s="53">
        <v>44081</v>
      </c>
      <c r="B179" s="30" t="s">
        <v>64</v>
      </c>
      <c r="C179" s="44">
        <v>-4.9179791274404501</v>
      </c>
    </row>
    <row r="180" spans="1:3">
      <c r="A180" s="53">
        <v>44082</v>
      </c>
      <c r="B180" s="30" t="s">
        <v>64</v>
      </c>
      <c r="C180" s="44">
        <v>-3.38152085525642</v>
      </c>
    </row>
    <row r="181" spans="1:3">
      <c r="A181" s="53">
        <v>44083</v>
      </c>
      <c r="B181" s="30" t="s">
        <v>64</v>
      </c>
      <c r="C181" s="44">
        <v>-4.14157514460027</v>
      </c>
    </row>
    <row r="182" spans="1:3">
      <c r="A182" s="53">
        <v>44084</v>
      </c>
      <c r="B182" s="30" t="s">
        <v>64</v>
      </c>
      <c r="C182" s="44">
        <v>-5.9565886838396498</v>
      </c>
    </row>
    <row r="183" spans="1:3">
      <c r="A183" s="53">
        <v>44085</v>
      </c>
      <c r="B183" s="30" t="s">
        <v>64</v>
      </c>
      <c r="C183" s="44">
        <v>-4.8948377823685396</v>
      </c>
    </row>
    <row r="184" spans="1:3">
      <c r="A184" s="53">
        <v>44086</v>
      </c>
      <c r="B184" s="30" t="s">
        <v>64</v>
      </c>
      <c r="C184" s="44">
        <v>-3.4046363220032898</v>
      </c>
    </row>
    <row r="185" spans="1:3">
      <c r="A185" s="53">
        <v>44087</v>
      </c>
      <c r="B185" s="30" t="s">
        <v>64</v>
      </c>
      <c r="C185" s="44">
        <v>-2.8977154958142202</v>
      </c>
    </row>
    <row r="186" spans="1:3">
      <c r="A186" s="53">
        <v>44088</v>
      </c>
      <c r="B186" s="30" t="s">
        <v>64</v>
      </c>
      <c r="C186" s="44">
        <v>-4.89529387184127</v>
      </c>
    </row>
    <row r="187" spans="1:3">
      <c r="A187" s="53">
        <v>44089</v>
      </c>
      <c r="B187" s="30" t="s">
        <v>64</v>
      </c>
      <c r="C187" s="44">
        <v>-4.8923640374510802</v>
      </c>
    </row>
    <row r="188" spans="1:3">
      <c r="A188" s="53">
        <v>44090</v>
      </c>
      <c r="B188" s="30" t="s">
        <v>64</v>
      </c>
      <c r="C188" s="44">
        <v>-5.0367614812292896</v>
      </c>
    </row>
    <row r="189" spans="1:3">
      <c r="A189" s="53">
        <v>44091</v>
      </c>
      <c r="B189" s="30" t="s">
        <v>64</v>
      </c>
      <c r="C189" s="44">
        <v>-4.3364495025135001</v>
      </c>
    </row>
    <row r="190" spans="1:3">
      <c r="A190" s="53">
        <v>44092</v>
      </c>
      <c r="B190" s="30" t="s">
        <v>64</v>
      </c>
      <c r="C190" s="44">
        <v>-4.5634159143903998</v>
      </c>
    </row>
    <row r="191" spans="1:3">
      <c r="A191" s="53">
        <v>44093</v>
      </c>
      <c r="B191" s="30" t="s">
        <v>64</v>
      </c>
      <c r="C191" s="44">
        <v>-3.7919043653962698</v>
      </c>
    </row>
    <row r="192" spans="1:3">
      <c r="A192" s="53">
        <v>44094</v>
      </c>
      <c r="B192" s="30" t="s">
        <v>64</v>
      </c>
      <c r="C192" s="44">
        <v>-1.65453684795385</v>
      </c>
    </row>
    <row r="193" spans="1:3">
      <c r="A193" s="53">
        <v>44095</v>
      </c>
      <c r="B193" s="30" t="s">
        <v>64</v>
      </c>
      <c r="C193" s="44">
        <v>-3.8454592692895702</v>
      </c>
    </row>
    <row r="194" spans="1:3">
      <c r="A194" s="53">
        <v>44096</v>
      </c>
      <c r="B194" s="30" t="s">
        <v>64</v>
      </c>
      <c r="C194" s="44">
        <v>-3.1465505389018</v>
      </c>
    </row>
    <row r="195" spans="1:3">
      <c r="A195" s="53">
        <v>44097</v>
      </c>
      <c r="B195" s="30" t="s">
        <v>64</v>
      </c>
      <c r="C195" s="44">
        <v>-3.6183091407797301</v>
      </c>
    </row>
    <row r="196" spans="1:3">
      <c r="A196" s="53">
        <v>44098</v>
      </c>
      <c r="B196" s="30" t="s">
        <v>64</v>
      </c>
      <c r="C196" s="44">
        <v>-4.2472665978687898</v>
      </c>
    </row>
    <row r="197" spans="1:3">
      <c r="A197" s="53">
        <v>44099</v>
      </c>
      <c r="B197" s="30" t="s">
        <v>64</v>
      </c>
      <c r="C197" s="44">
        <v>-4.1098307767025997</v>
      </c>
    </row>
    <row r="198" spans="1:3">
      <c r="A198" s="53">
        <v>44100</v>
      </c>
      <c r="B198" s="30" t="s">
        <v>64</v>
      </c>
      <c r="C198" s="44">
        <v>-2.1431527391096101</v>
      </c>
    </row>
    <row r="199" spans="1:3">
      <c r="A199" s="53">
        <v>44101</v>
      </c>
      <c r="B199" s="30" t="s">
        <v>64</v>
      </c>
      <c r="C199" s="44">
        <v>-0.525277901709573</v>
      </c>
    </row>
    <row r="200" spans="1:3">
      <c r="A200" s="53">
        <v>44102</v>
      </c>
      <c r="B200" s="30" t="s">
        <v>64</v>
      </c>
      <c r="C200" s="44">
        <v>-2.6609560460720698</v>
      </c>
    </row>
    <row r="201" spans="1:3">
      <c r="A201" s="53">
        <v>44103</v>
      </c>
      <c r="B201" s="30" t="s">
        <v>64</v>
      </c>
      <c r="C201" s="44">
        <v>-4.2204939528827197</v>
      </c>
    </row>
    <row r="202" spans="1:3">
      <c r="A202" s="53">
        <v>44104</v>
      </c>
      <c r="B202" s="30" t="s">
        <v>64</v>
      </c>
      <c r="C202" s="44">
        <v>-3.1020922990407298</v>
      </c>
    </row>
    <row r="203" spans="1:3">
      <c r="A203" s="53">
        <v>44105</v>
      </c>
      <c r="B203" s="30" t="s">
        <v>64</v>
      </c>
      <c r="C203" s="44">
        <v>-3.3076899011764</v>
      </c>
    </row>
    <row r="204" spans="1:3">
      <c r="A204" s="53">
        <v>44106</v>
      </c>
      <c r="B204" s="30" t="s">
        <v>64</v>
      </c>
      <c r="C204" s="44">
        <v>-2.7161408809396601</v>
      </c>
    </row>
    <row r="205" spans="1:3">
      <c r="A205" s="53">
        <v>44107</v>
      </c>
      <c r="B205" s="30" t="s">
        <v>64</v>
      </c>
      <c r="C205" s="44">
        <v>-1.6588121296607999E-2</v>
      </c>
    </row>
    <row r="206" spans="1:3">
      <c r="A206" s="53">
        <v>44108</v>
      </c>
      <c r="B206" s="30" t="s">
        <v>64</v>
      </c>
      <c r="C206" s="44">
        <v>2.6710562199669901</v>
      </c>
    </row>
    <row r="207" spans="1:3">
      <c r="A207" s="53">
        <v>44109</v>
      </c>
      <c r="B207" s="30" t="s">
        <v>64</v>
      </c>
      <c r="C207" s="44">
        <v>-1.0255283866200899</v>
      </c>
    </row>
    <row r="208" spans="1:3">
      <c r="A208" s="53">
        <v>44110</v>
      </c>
      <c r="B208" s="30" t="s">
        <v>64</v>
      </c>
      <c r="C208" s="44">
        <v>-1.23935890713132</v>
      </c>
    </row>
    <row r="209" spans="1:3">
      <c r="A209" s="53">
        <v>44111</v>
      </c>
      <c r="B209" s="30" t="s">
        <v>64</v>
      </c>
      <c r="C209" s="44">
        <v>-1.9047013495370499</v>
      </c>
    </row>
    <row r="210" spans="1:3">
      <c r="A210" s="53">
        <v>44112</v>
      </c>
      <c r="B210" s="30" t="s">
        <v>64</v>
      </c>
      <c r="C210" s="44">
        <v>-0.75405034279931304</v>
      </c>
    </row>
    <row r="211" spans="1:3">
      <c r="A211" s="53">
        <v>44113</v>
      </c>
      <c r="B211" s="30" t="s">
        <v>64</v>
      </c>
      <c r="C211" s="44">
        <v>-2.2051663202301302</v>
      </c>
    </row>
    <row r="212" spans="1:3">
      <c r="A212" s="53">
        <v>44114</v>
      </c>
      <c r="B212" s="30" t="s">
        <v>64</v>
      </c>
      <c r="C212" s="44">
        <v>0.47882740472998597</v>
      </c>
    </row>
    <row r="213" spans="1:3">
      <c r="A213" s="53">
        <v>44115</v>
      </c>
      <c r="B213" s="30" t="s">
        <v>64</v>
      </c>
      <c r="C213" s="44">
        <v>1.11495983676775</v>
      </c>
    </row>
    <row r="214" spans="1:3">
      <c r="A214" s="53">
        <v>44116</v>
      </c>
      <c r="B214" s="30" t="s">
        <v>64</v>
      </c>
      <c r="C214" s="44">
        <v>-0.83201021819411403</v>
      </c>
    </row>
    <row r="215" spans="1:3">
      <c r="A215" s="53">
        <v>44117</v>
      </c>
      <c r="B215" s="30" t="s">
        <v>64</v>
      </c>
      <c r="C215" s="44">
        <v>-1.8024376342199699</v>
      </c>
    </row>
    <row r="216" spans="1:3">
      <c r="A216" s="53">
        <v>44118</v>
      </c>
      <c r="B216" s="30" t="s">
        <v>64</v>
      </c>
      <c r="C216" s="44">
        <v>-2.2059592255026801</v>
      </c>
    </row>
    <row r="217" spans="1:3">
      <c r="A217" s="53">
        <v>44119</v>
      </c>
      <c r="B217" s="30" t="s">
        <v>64</v>
      </c>
      <c r="C217" s="44">
        <v>-2.3277388280664599</v>
      </c>
    </row>
    <row r="218" spans="1:3">
      <c r="A218" s="53">
        <v>44120</v>
      </c>
      <c r="B218" s="30" t="s">
        <v>64</v>
      </c>
      <c r="C218" s="44">
        <v>-3.1786959166614199</v>
      </c>
    </row>
    <row r="219" spans="1:3">
      <c r="A219" s="53">
        <v>44121</v>
      </c>
      <c r="B219" s="30" t="s">
        <v>64</v>
      </c>
      <c r="C219" s="44">
        <v>-2.3517779592874102</v>
      </c>
    </row>
    <row r="220" spans="1:3">
      <c r="A220" s="53">
        <v>44122</v>
      </c>
      <c r="B220" s="30" t="s">
        <v>64</v>
      </c>
      <c r="C220" s="44">
        <v>-2.2300015973910599</v>
      </c>
    </row>
    <row r="221" spans="1:3">
      <c r="A221" s="53">
        <v>44123</v>
      </c>
      <c r="B221" s="30" t="s">
        <v>64</v>
      </c>
      <c r="C221" s="44">
        <v>-2.4794506711309601</v>
      </c>
    </row>
    <row r="222" spans="1:3">
      <c r="A222" s="53">
        <v>44124</v>
      </c>
      <c r="B222" s="30" t="s">
        <v>64</v>
      </c>
      <c r="C222" s="44">
        <v>-1.52101305669215</v>
      </c>
    </row>
    <row r="223" spans="1:3">
      <c r="A223" s="53">
        <v>44125</v>
      </c>
      <c r="B223" s="30" t="s">
        <v>64</v>
      </c>
      <c r="C223" s="44">
        <v>-0.24526540653183199</v>
      </c>
    </row>
    <row r="224" spans="1:3">
      <c r="A224" s="53">
        <v>44126</v>
      </c>
      <c r="B224" s="30" t="s">
        <v>64</v>
      </c>
      <c r="C224" s="44">
        <v>-1.38255708455071</v>
      </c>
    </row>
    <row r="225" spans="1:3">
      <c r="A225" s="53">
        <v>44127</v>
      </c>
      <c r="B225" s="30" t="s">
        <v>64</v>
      </c>
      <c r="C225" s="44">
        <v>-1.17719859816882</v>
      </c>
    </row>
    <row r="226" spans="1:3">
      <c r="A226" s="53">
        <v>44128</v>
      </c>
      <c r="B226" s="30" t="s">
        <v>64</v>
      </c>
      <c r="C226" s="44">
        <v>0.71609871234134503</v>
      </c>
    </row>
    <row r="227" spans="1:3">
      <c r="A227" s="53">
        <v>44129</v>
      </c>
      <c r="B227" s="30" t="s">
        <v>64</v>
      </c>
      <c r="C227" s="44">
        <v>-5.7263258861849904</v>
      </c>
    </row>
    <row r="228" spans="1:3">
      <c r="A228" s="53">
        <v>44130</v>
      </c>
      <c r="B228" s="30" t="s">
        <v>64</v>
      </c>
      <c r="C228" s="44">
        <v>-6.4471935777946898</v>
      </c>
    </row>
    <row r="229" spans="1:3">
      <c r="A229" s="53">
        <v>44131</v>
      </c>
      <c r="B229" s="30" t="s">
        <v>64</v>
      </c>
      <c r="C229" s="44">
        <v>-5.8800539044687898</v>
      </c>
    </row>
    <row r="230" spans="1:3">
      <c r="A230" s="53">
        <v>44132</v>
      </c>
      <c r="B230" s="30" t="s">
        <v>64</v>
      </c>
      <c r="C230" s="44">
        <v>-7.3811776756367697</v>
      </c>
    </row>
    <row r="231" spans="1:3">
      <c r="A231" s="53">
        <v>44133</v>
      </c>
      <c r="B231" s="30" t="s">
        <v>64</v>
      </c>
      <c r="C231" s="44">
        <v>-4.9119470230299003</v>
      </c>
    </row>
    <row r="232" spans="1:3">
      <c r="A232" s="53">
        <v>44134</v>
      </c>
      <c r="B232" s="30" t="s">
        <v>64</v>
      </c>
      <c r="C232" s="44">
        <v>-4.8793049165921802</v>
      </c>
    </row>
    <row r="233" spans="1:3">
      <c r="A233" s="53">
        <v>44135</v>
      </c>
      <c r="B233" s="30" t="s">
        <v>64</v>
      </c>
      <c r="C233" s="44">
        <v>-4.7476944162443901</v>
      </c>
    </row>
    <row r="234" spans="1:3">
      <c r="A234" s="53">
        <v>44136</v>
      </c>
      <c r="B234" s="30" t="s">
        <v>64</v>
      </c>
      <c r="C234" s="44">
        <v>-3.1454128679964</v>
      </c>
    </row>
    <row r="235" spans="1:3">
      <c r="A235" s="53">
        <v>44137</v>
      </c>
      <c r="B235" s="30" t="s">
        <v>64</v>
      </c>
      <c r="C235" s="44">
        <v>-4.5628380637381998</v>
      </c>
    </row>
    <row r="236" spans="1:3">
      <c r="A236" s="53">
        <v>44138</v>
      </c>
      <c r="B236" s="30" t="s">
        <v>64</v>
      </c>
      <c r="C236" s="44">
        <v>-3.21569074613745</v>
      </c>
    </row>
    <row r="237" spans="1:3">
      <c r="A237" s="53">
        <v>44139</v>
      </c>
      <c r="B237" s="30" t="s">
        <v>64</v>
      </c>
      <c r="C237" s="44">
        <v>-2.7913145368638599</v>
      </c>
    </row>
    <row r="238" spans="1:3">
      <c r="A238" s="53">
        <v>44140</v>
      </c>
      <c r="B238" s="30" t="s">
        <v>64</v>
      </c>
      <c r="C238" s="44">
        <v>-4.60743614048525</v>
      </c>
    </row>
    <row r="239" spans="1:3">
      <c r="A239" s="53">
        <v>44141</v>
      </c>
      <c r="B239" s="30" t="s">
        <v>64</v>
      </c>
      <c r="C239" s="44">
        <v>-5.8739775226701498</v>
      </c>
    </row>
    <row r="240" spans="1:3">
      <c r="A240" s="53">
        <v>44142</v>
      </c>
      <c r="B240" s="30" t="s">
        <v>64</v>
      </c>
      <c r="C240" s="44">
        <v>-5.7678124605608998</v>
      </c>
    </row>
    <row r="241" spans="1:3">
      <c r="A241" s="53">
        <v>44143</v>
      </c>
      <c r="B241" s="30" t="s">
        <v>64</v>
      </c>
      <c r="C241" s="44">
        <v>-3.67574978289319</v>
      </c>
    </row>
    <row r="242" spans="1:3">
      <c r="A242" s="53">
        <v>44144</v>
      </c>
      <c r="B242" s="30" t="s">
        <v>64</v>
      </c>
      <c r="C242" s="44">
        <v>-5.0103600392280399</v>
      </c>
    </row>
    <row r="243" spans="1:3">
      <c r="A243" s="53">
        <v>44145</v>
      </c>
      <c r="B243" s="30" t="s">
        <v>64</v>
      </c>
      <c r="C243" s="44">
        <v>-4.7956406683571897</v>
      </c>
    </row>
    <row r="244" spans="1:3">
      <c r="A244" s="53">
        <v>44146</v>
      </c>
      <c r="B244" s="30" t="s">
        <v>64</v>
      </c>
      <c r="C244" s="44">
        <v>-7.3107232728229601</v>
      </c>
    </row>
    <row r="245" spans="1:3">
      <c r="A245" s="53">
        <v>44147</v>
      </c>
      <c r="B245" s="30" t="s">
        <v>64</v>
      </c>
      <c r="C245" s="44">
        <v>-7.8687898616015399</v>
      </c>
    </row>
    <row r="246" spans="1:3">
      <c r="A246" s="53">
        <v>44148</v>
      </c>
      <c r="B246" s="30" t="s">
        <v>64</v>
      </c>
      <c r="C246" s="44">
        <v>-7.9915486723020699</v>
      </c>
    </row>
    <row r="247" spans="1:3">
      <c r="A247" s="53">
        <v>44149</v>
      </c>
      <c r="B247" s="30" t="s">
        <v>64</v>
      </c>
      <c r="C247" s="44">
        <v>-5.8859600375843097</v>
      </c>
    </row>
    <row r="248" spans="1:3">
      <c r="A248" s="53">
        <v>44150</v>
      </c>
      <c r="B248" s="30" t="s">
        <v>64</v>
      </c>
      <c r="C248" s="44">
        <v>-6.3083885005034199</v>
      </c>
    </row>
    <row r="249" spans="1:3">
      <c r="A249" s="53">
        <v>44151</v>
      </c>
      <c r="B249" s="30" t="s">
        <v>64</v>
      </c>
      <c r="C249" s="44">
        <v>-7.7278566885634596</v>
      </c>
    </row>
    <row r="250" spans="1:3">
      <c r="A250" s="53">
        <v>44152</v>
      </c>
      <c r="B250" s="30" t="s">
        <v>64</v>
      </c>
      <c r="C250" s="44">
        <v>-7.0334736691425404</v>
      </c>
    </row>
    <row r="251" spans="1:3">
      <c r="A251" s="53">
        <v>44153</v>
      </c>
      <c r="B251" s="30" t="s">
        <v>64</v>
      </c>
      <c r="C251" s="44">
        <v>-7.1833995432141302</v>
      </c>
    </row>
    <row r="252" spans="1:3">
      <c r="A252" s="53">
        <v>44154</v>
      </c>
      <c r="B252" s="30" t="s">
        <v>64</v>
      </c>
      <c r="C252" s="44">
        <v>-5.8377872008232696</v>
      </c>
    </row>
    <row r="253" spans="1:3">
      <c r="A253" s="53">
        <v>44155</v>
      </c>
      <c r="B253" s="30" t="s">
        <v>64</v>
      </c>
      <c r="C253" s="44">
        <v>-5.72567970472313</v>
      </c>
    </row>
    <row r="254" spans="1:3">
      <c r="A254" s="53">
        <v>44156</v>
      </c>
      <c r="B254" s="30" t="s">
        <v>64</v>
      </c>
      <c r="C254" s="44">
        <v>-7.7372475346123597</v>
      </c>
    </row>
    <row r="255" spans="1:3">
      <c r="A255" s="53">
        <v>44157</v>
      </c>
      <c r="B255" s="30" t="s">
        <v>64</v>
      </c>
      <c r="C255" s="44">
        <v>-5.5086757350518596</v>
      </c>
    </row>
    <row r="256" spans="1:3">
      <c r="A256" s="53">
        <v>44158</v>
      </c>
      <c r="B256" s="30" t="s">
        <v>64</v>
      </c>
      <c r="C256" s="44">
        <v>-6.4345926766847104</v>
      </c>
    </row>
    <row r="257" spans="1:3">
      <c r="A257" s="53">
        <v>44159</v>
      </c>
      <c r="B257" s="30" t="s">
        <v>64</v>
      </c>
      <c r="C257" s="44">
        <v>-8.3548348691868508</v>
      </c>
    </row>
    <row r="258" spans="1:3">
      <c r="A258" s="53">
        <v>44160</v>
      </c>
      <c r="B258" s="30" t="s">
        <v>64</v>
      </c>
      <c r="C258" s="44">
        <v>-5.7962059412830103</v>
      </c>
    </row>
    <row r="259" spans="1:3">
      <c r="A259" s="53">
        <v>44161</v>
      </c>
      <c r="B259" s="30" t="s">
        <v>64</v>
      </c>
      <c r="C259" s="44">
        <v>-7.0442714588308899</v>
      </c>
    </row>
    <row r="260" spans="1:3">
      <c r="A260" s="53">
        <v>44162</v>
      </c>
      <c r="B260" s="30" t="s">
        <v>64</v>
      </c>
      <c r="C260" s="44">
        <v>-7.36540669501351</v>
      </c>
    </row>
    <row r="261" spans="1:3">
      <c r="A261" s="53">
        <v>44163</v>
      </c>
      <c r="B261" s="30" t="s">
        <v>64</v>
      </c>
      <c r="C261" s="44">
        <v>-7.6495231542773903</v>
      </c>
    </row>
    <row r="262" spans="1:3">
      <c r="A262" s="53">
        <v>44164</v>
      </c>
      <c r="B262" s="30" t="s">
        <v>64</v>
      </c>
      <c r="C262" s="44">
        <v>-5.74489049905233</v>
      </c>
    </row>
    <row r="263" spans="1:3">
      <c r="A263" s="53">
        <v>44165</v>
      </c>
      <c r="B263" s="30" t="s">
        <v>64</v>
      </c>
      <c r="C263" s="44">
        <v>-7.1036570540388597</v>
      </c>
    </row>
    <row r="264" spans="1:3">
      <c r="A264" s="53">
        <v>44166</v>
      </c>
      <c r="B264" s="30" t="s">
        <v>64</v>
      </c>
      <c r="C264" s="44">
        <v>-5.0067230275180297</v>
      </c>
    </row>
    <row r="265" spans="1:3">
      <c r="A265" s="53">
        <v>44167</v>
      </c>
      <c r="B265" s="30" t="s">
        <v>64</v>
      </c>
      <c r="C265" s="44">
        <v>-4.0772191670260103</v>
      </c>
    </row>
    <row r="266" spans="1:3">
      <c r="A266" s="53">
        <v>44168</v>
      </c>
      <c r="B266" s="30" t="s">
        <v>64</v>
      </c>
      <c r="C266" s="44">
        <v>-4.5864794192669001</v>
      </c>
    </row>
    <row r="267" spans="1:3">
      <c r="A267" s="53">
        <v>44169</v>
      </c>
      <c r="B267" s="30" t="s">
        <v>64</v>
      </c>
      <c r="C267" s="44">
        <v>-4.61473773172888</v>
      </c>
    </row>
    <row r="268" spans="1:3">
      <c r="A268" s="53">
        <v>44170</v>
      </c>
      <c r="B268" s="30" t="s">
        <v>64</v>
      </c>
      <c r="C268" s="44">
        <v>-4.4572448320628197</v>
      </c>
    </row>
    <row r="269" spans="1:3">
      <c r="A269" s="53">
        <v>44171</v>
      </c>
      <c r="B269" s="30" t="s">
        <v>64</v>
      </c>
      <c r="C269" s="44">
        <v>-3.0439932550918001</v>
      </c>
    </row>
    <row r="270" spans="1:3">
      <c r="A270" s="53">
        <v>44172</v>
      </c>
      <c r="B270" s="30" t="s">
        <v>64</v>
      </c>
      <c r="C270" s="44">
        <v>-5.08815457358756</v>
      </c>
    </row>
    <row r="271" spans="1:3">
      <c r="A271" s="53">
        <v>44173</v>
      </c>
      <c r="B271" s="30" t="s">
        <v>64</v>
      </c>
      <c r="C271" s="44">
        <v>-4.1782055706338701</v>
      </c>
    </row>
    <row r="272" spans="1:3">
      <c r="A272" s="53">
        <v>44174</v>
      </c>
      <c r="B272" s="30" t="s">
        <v>64</v>
      </c>
      <c r="C272" s="44">
        <v>-4.3140491638156302</v>
      </c>
    </row>
    <row r="273" spans="1:3">
      <c r="A273" s="53">
        <v>44175</v>
      </c>
      <c r="B273" s="30" t="s">
        <v>64</v>
      </c>
      <c r="C273" s="44">
        <v>-3.9975976885622999</v>
      </c>
    </row>
    <row r="274" spans="1:3">
      <c r="A274" s="53">
        <v>44176</v>
      </c>
      <c r="B274" s="30" t="s">
        <v>64</v>
      </c>
      <c r="C274" s="44">
        <v>-3.9816565466508802</v>
      </c>
    </row>
    <row r="275" spans="1:3">
      <c r="A275" s="53">
        <v>44177</v>
      </c>
      <c r="B275" s="30" t="s">
        <v>64</v>
      </c>
      <c r="C275" s="44">
        <v>-3.3696943803995798</v>
      </c>
    </row>
    <row r="276" spans="1:3">
      <c r="A276" s="53">
        <v>44178</v>
      </c>
      <c r="B276" s="30" t="s">
        <v>64</v>
      </c>
      <c r="C276" s="44">
        <v>-2.4772828724961502</v>
      </c>
    </row>
    <row r="277" spans="1:3">
      <c r="A277" s="53">
        <v>44179</v>
      </c>
      <c r="B277" s="30" t="s">
        <v>64</v>
      </c>
      <c r="C277" s="44">
        <v>-5.3331876611896503</v>
      </c>
    </row>
    <row r="278" spans="1:3">
      <c r="A278" s="53">
        <v>44180</v>
      </c>
      <c r="B278" s="30" t="s">
        <v>64</v>
      </c>
      <c r="C278" s="44">
        <v>-3.7578391133469999</v>
      </c>
    </row>
    <row r="279" spans="1:3">
      <c r="A279" s="53">
        <v>44181</v>
      </c>
      <c r="B279" s="30" t="s">
        <v>64</v>
      </c>
      <c r="C279" s="44">
        <v>-4.4498046542849199</v>
      </c>
    </row>
    <row r="280" spans="1:3">
      <c r="A280" s="53">
        <v>44182</v>
      </c>
      <c r="B280" s="30" t="s">
        <v>64</v>
      </c>
      <c r="C280" s="44">
        <v>-4.9833168245989503</v>
      </c>
    </row>
    <row r="281" spans="1:3">
      <c r="A281" s="53">
        <v>44183</v>
      </c>
      <c r="B281" s="30" t="s">
        <v>64</v>
      </c>
      <c r="C281" s="44">
        <v>-6.5931033658786404</v>
      </c>
    </row>
    <row r="282" spans="1:3">
      <c r="A282" s="53">
        <v>44184</v>
      </c>
      <c r="B282" s="30" t="s">
        <v>64</v>
      </c>
      <c r="C282" s="44">
        <v>-6.7614128999813303</v>
      </c>
    </row>
    <row r="283" spans="1:3">
      <c r="A283" s="53">
        <v>44185</v>
      </c>
      <c r="B283" s="30" t="s">
        <v>64</v>
      </c>
      <c r="C283" s="44">
        <v>-6.4633307663707296</v>
      </c>
    </row>
    <row r="284" spans="1:3">
      <c r="A284" s="53">
        <v>44186</v>
      </c>
      <c r="B284" s="30" t="s">
        <v>64</v>
      </c>
      <c r="C284" s="44">
        <v>-6.7206031634041503</v>
      </c>
    </row>
    <row r="285" spans="1:3">
      <c r="A285" s="53">
        <v>44187</v>
      </c>
      <c r="B285" s="30" t="s">
        <v>64</v>
      </c>
      <c r="C285" s="44">
        <v>-7.6208978813578803</v>
      </c>
    </row>
    <row r="286" spans="1:3">
      <c r="A286" s="53">
        <v>44188</v>
      </c>
      <c r="B286" s="30" t="s">
        <v>64</v>
      </c>
      <c r="C286" s="44">
        <v>-10.902611572947</v>
      </c>
    </row>
    <row r="287" spans="1:3">
      <c r="A287" s="53">
        <v>44189</v>
      </c>
      <c r="B287" s="30" t="s">
        <v>64</v>
      </c>
      <c r="C287" s="44">
        <v>-15.7427862879013</v>
      </c>
    </row>
    <row r="288" spans="1:3">
      <c r="A288" s="53">
        <v>44190</v>
      </c>
      <c r="B288" s="30" t="s">
        <v>64</v>
      </c>
      <c r="C288" s="44">
        <v>-18.9304426750146</v>
      </c>
    </row>
    <row r="289" spans="1:3">
      <c r="A289" s="53">
        <v>44191</v>
      </c>
      <c r="B289" s="30" t="s">
        <v>64</v>
      </c>
      <c r="C289" s="44">
        <v>-18.723977408151899</v>
      </c>
    </row>
    <row r="290" spans="1:3">
      <c r="A290" s="53">
        <v>44192</v>
      </c>
      <c r="B290" s="30" t="s">
        <v>64</v>
      </c>
      <c r="C290" s="44">
        <v>-13.553352750050299</v>
      </c>
    </row>
    <row r="291" spans="1:3">
      <c r="A291" s="53">
        <v>44193</v>
      </c>
      <c r="B291" s="30" t="s">
        <v>64</v>
      </c>
      <c r="C291" s="44">
        <v>-16.840495868604201</v>
      </c>
    </row>
    <row r="292" spans="1:3">
      <c r="A292" s="53">
        <v>44194</v>
      </c>
      <c r="B292" s="30" t="s">
        <v>64</v>
      </c>
      <c r="C292" s="44">
        <v>-15.267192352879899</v>
      </c>
    </row>
    <row r="293" spans="1:3">
      <c r="A293" s="53">
        <v>44195</v>
      </c>
      <c r="B293" s="30" t="s">
        <v>64</v>
      </c>
      <c r="C293" s="44">
        <v>-14.009823082815901</v>
      </c>
    </row>
    <row r="294" spans="1:3">
      <c r="A294" s="53">
        <v>44196</v>
      </c>
      <c r="B294" s="30" t="s">
        <v>64</v>
      </c>
      <c r="C294" s="44">
        <v>-13.9457575135665</v>
      </c>
    </row>
    <row r="295" spans="1:3">
      <c r="A295" s="53">
        <v>44197</v>
      </c>
      <c r="B295" s="30" t="s">
        <v>64</v>
      </c>
      <c r="C295" s="44">
        <v>-17.7470895489014</v>
      </c>
    </row>
    <row r="296" spans="1:3">
      <c r="A296" s="53">
        <v>44198</v>
      </c>
      <c r="B296" s="30" t="s">
        <v>64</v>
      </c>
      <c r="C296" s="44">
        <v>-11.043775058115401</v>
      </c>
    </row>
    <row r="297" spans="1:3">
      <c r="A297" s="53">
        <v>44199</v>
      </c>
      <c r="B297" s="30" t="s">
        <v>64</v>
      </c>
      <c r="C297" s="44">
        <v>-8.2674332362561405</v>
      </c>
    </row>
    <row r="298" spans="1:3">
      <c r="A298" s="53">
        <v>44200</v>
      </c>
      <c r="B298" s="30" t="s">
        <v>64</v>
      </c>
      <c r="C298" s="44">
        <v>-7.1297050510366704</v>
      </c>
    </row>
    <row r="299" spans="1:3">
      <c r="A299" s="53">
        <v>44201</v>
      </c>
      <c r="B299" s="30" t="s">
        <v>64</v>
      </c>
      <c r="C299" s="44">
        <v>-5.4490542753783204</v>
      </c>
    </row>
    <row r="300" spans="1:3">
      <c r="A300" s="53">
        <v>44202</v>
      </c>
      <c r="B300" s="30" t="s">
        <v>64</v>
      </c>
      <c r="C300" s="44">
        <v>-4.5403933026947403</v>
      </c>
    </row>
    <row r="301" spans="1:3">
      <c r="A301" s="53">
        <v>44203</v>
      </c>
      <c r="B301" s="30" t="s">
        <v>64</v>
      </c>
      <c r="C301" s="44">
        <v>-5.1903671358181001</v>
      </c>
    </row>
    <row r="302" spans="1:3">
      <c r="A302" s="53">
        <v>44204</v>
      </c>
      <c r="B302" s="30" t="s">
        <v>64</v>
      </c>
      <c r="C302" s="44">
        <v>-5.5434303296864398</v>
      </c>
    </row>
    <row r="303" spans="1:3">
      <c r="A303" s="53">
        <v>44205</v>
      </c>
      <c r="B303" s="30" t="s">
        <v>64</v>
      </c>
      <c r="C303" s="44">
        <v>-4.3760643600890798</v>
      </c>
    </row>
    <row r="304" spans="1:3">
      <c r="A304" s="53">
        <v>44206</v>
      </c>
      <c r="B304" s="30" t="s">
        <v>64</v>
      </c>
      <c r="C304" s="44">
        <v>-5.1378350922230904</v>
      </c>
    </row>
    <row r="305" spans="1:3">
      <c r="A305" s="53">
        <v>44207</v>
      </c>
      <c r="B305" s="30" t="s">
        <v>64</v>
      </c>
      <c r="C305" s="44">
        <v>-6.5811426726638498</v>
      </c>
    </row>
    <row r="306" spans="1:3">
      <c r="A306" s="53">
        <v>44208</v>
      </c>
      <c r="B306" s="30" t="s">
        <v>64</v>
      </c>
      <c r="C306" s="44">
        <v>-5.5937695095296203</v>
      </c>
    </row>
    <row r="307" spans="1:3">
      <c r="A307" s="53">
        <v>44209</v>
      </c>
      <c r="B307" s="30" t="s">
        <v>64</v>
      </c>
      <c r="C307" s="44">
        <v>-4.05504889281967</v>
      </c>
    </row>
    <row r="308" spans="1:3">
      <c r="A308" s="53">
        <v>44210</v>
      </c>
      <c r="B308" s="30" t="s">
        <v>64</v>
      </c>
      <c r="C308" s="44">
        <v>-4.2359251950727304</v>
      </c>
    </row>
    <row r="309" spans="1:3">
      <c r="A309" s="53">
        <v>44211</v>
      </c>
      <c r="B309" s="30" t="s">
        <v>64</v>
      </c>
      <c r="C309" s="44">
        <v>-4.1747217756019603</v>
      </c>
    </row>
    <row r="310" spans="1:3">
      <c r="A310" s="53">
        <v>44212</v>
      </c>
      <c r="B310" s="30" t="s">
        <v>64</v>
      </c>
      <c r="C310" s="44">
        <v>-5.75771948734943</v>
      </c>
    </row>
    <row r="311" spans="1:3">
      <c r="A311" s="53">
        <v>44213</v>
      </c>
      <c r="B311" s="30" t="s">
        <v>64</v>
      </c>
      <c r="C311" s="44">
        <v>-5.2339019211175701</v>
      </c>
    </row>
    <row r="312" spans="1:3">
      <c r="A312" s="53">
        <v>44214</v>
      </c>
      <c r="B312" s="30" t="s">
        <v>64</v>
      </c>
      <c r="C312" s="44">
        <v>-5.4216456273714799</v>
      </c>
    </row>
    <row r="313" spans="1:3">
      <c r="A313" s="53">
        <v>44215</v>
      </c>
      <c r="B313" s="30" t="s">
        <v>64</v>
      </c>
      <c r="C313" s="44">
        <v>-6.7152955904712401</v>
      </c>
    </row>
    <row r="314" spans="1:3">
      <c r="A314" s="53">
        <v>44216</v>
      </c>
      <c r="B314" s="30" t="s">
        <v>64</v>
      </c>
      <c r="C314" s="44">
        <v>-6.7479584913840496</v>
      </c>
    </row>
    <row r="315" spans="1:3">
      <c r="A315" s="53">
        <v>44217</v>
      </c>
      <c r="B315" s="30" t="s">
        <v>64</v>
      </c>
      <c r="C315" s="44">
        <v>-4.4485867246695996</v>
      </c>
    </row>
    <row r="316" spans="1:3">
      <c r="A316" s="53">
        <v>44218</v>
      </c>
      <c r="B316" s="30" t="s">
        <v>64</v>
      </c>
      <c r="C316" s="44">
        <v>-4.7967533730655099</v>
      </c>
    </row>
    <row r="317" spans="1:3">
      <c r="A317" s="53">
        <v>44219</v>
      </c>
      <c r="B317" s="30" t="s">
        <v>64</v>
      </c>
      <c r="C317" s="44">
        <v>-4.9260359255368797</v>
      </c>
    </row>
    <row r="318" spans="1:3">
      <c r="A318" s="53">
        <v>44220</v>
      </c>
      <c r="B318" s="30" t="s">
        <v>64</v>
      </c>
      <c r="C318" s="44">
        <v>-4.4087765492883202</v>
      </c>
    </row>
    <row r="319" spans="1:3">
      <c r="A319" s="53">
        <v>44221</v>
      </c>
      <c r="B319" s="30" t="s">
        <v>64</v>
      </c>
      <c r="C319" s="44">
        <v>-5.8350900079452996</v>
      </c>
    </row>
    <row r="320" spans="1:3">
      <c r="A320" s="53">
        <v>44222</v>
      </c>
      <c r="B320" s="30" t="s">
        <v>64</v>
      </c>
      <c r="C320" s="44">
        <v>-4.7933531650913297</v>
      </c>
    </row>
    <row r="321" spans="1:3">
      <c r="A321" s="53">
        <v>44223</v>
      </c>
      <c r="B321" s="30" t="s">
        <v>64</v>
      </c>
      <c r="C321" s="44">
        <v>-5.9564800669179299</v>
      </c>
    </row>
    <row r="322" spans="1:3">
      <c r="A322" s="53">
        <v>44224</v>
      </c>
      <c r="B322" s="30" t="s">
        <v>64</v>
      </c>
      <c r="C322" s="44">
        <v>-6.0238498522425896</v>
      </c>
    </row>
    <row r="323" spans="1:3">
      <c r="A323" s="53">
        <v>44225</v>
      </c>
      <c r="B323" s="30" t="s">
        <v>64</v>
      </c>
      <c r="C323" s="44">
        <v>-6.3094807735536902</v>
      </c>
    </row>
    <row r="324" spans="1:3">
      <c r="A324" s="53">
        <v>44226</v>
      </c>
      <c r="B324" s="30" t="s">
        <v>64</v>
      </c>
      <c r="C324" s="44">
        <v>-6.4405771555812601</v>
      </c>
    </row>
    <row r="325" spans="1:3">
      <c r="A325" s="53">
        <v>44227</v>
      </c>
      <c r="B325" s="30" t="s">
        <v>64</v>
      </c>
      <c r="C325" s="44">
        <v>-2.3892898714951598</v>
      </c>
    </row>
    <row r="326" spans="1:3">
      <c r="A326" s="53">
        <v>44228</v>
      </c>
      <c r="B326" s="30" t="s">
        <v>64</v>
      </c>
      <c r="C326" s="44">
        <v>-4.5465786077841397</v>
      </c>
    </row>
    <row r="327" spans="1:3">
      <c r="A327" s="53">
        <v>44229</v>
      </c>
      <c r="B327" s="30" t="s">
        <v>64</v>
      </c>
      <c r="C327" s="44">
        <v>-4.6398565964849103</v>
      </c>
    </row>
    <row r="328" spans="1:3">
      <c r="A328" s="53">
        <v>44230</v>
      </c>
      <c r="B328" s="30" t="s">
        <v>64</v>
      </c>
      <c r="C328" s="44">
        <v>-4.5591872973302401</v>
      </c>
    </row>
    <row r="329" spans="1:3">
      <c r="A329" s="53">
        <v>44231</v>
      </c>
      <c r="B329" s="30" t="s">
        <v>64</v>
      </c>
      <c r="C329" s="44">
        <v>-3.7361225180195698</v>
      </c>
    </row>
    <row r="330" spans="1:3">
      <c r="A330" s="53">
        <v>44232</v>
      </c>
      <c r="B330" s="30" t="s">
        <v>64</v>
      </c>
      <c r="C330" s="44">
        <v>-4.45423850802002</v>
      </c>
    </row>
    <row r="331" spans="1:3">
      <c r="A331" s="53">
        <v>44233</v>
      </c>
      <c r="B331" s="30" t="s">
        <v>64</v>
      </c>
      <c r="C331" s="44">
        <v>-4.4075784362051902</v>
      </c>
    </row>
    <row r="332" spans="1:3">
      <c r="A332" s="53">
        <v>44234</v>
      </c>
      <c r="B332" s="30" t="s">
        <v>64</v>
      </c>
      <c r="C332" s="44">
        <v>-4.4287104379166804</v>
      </c>
    </row>
    <row r="333" spans="1:3">
      <c r="A333" s="53">
        <v>44235</v>
      </c>
      <c r="B333" s="30" t="s">
        <v>64</v>
      </c>
      <c r="C333" s="44">
        <v>-3.4934004936133598</v>
      </c>
    </row>
    <row r="334" spans="1:3">
      <c r="A334" s="53">
        <v>44236</v>
      </c>
      <c r="B334" s="30" t="s">
        <v>64</v>
      </c>
      <c r="C334" s="44">
        <v>-3.1548367372464501</v>
      </c>
    </row>
    <row r="335" spans="1:3">
      <c r="A335" s="53">
        <v>44237</v>
      </c>
      <c r="B335" s="30" t="s">
        <v>64</v>
      </c>
      <c r="C335" s="44">
        <v>-3.5577501017000799</v>
      </c>
    </row>
    <row r="336" spans="1:3">
      <c r="A336" s="53">
        <v>44238</v>
      </c>
      <c r="B336" s="30" t="s">
        <v>64</v>
      </c>
      <c r="C336" s="44">
        <v>-3.4660286866658598</v>
      </c>
    </row>
    <row r="337" spans="1:3">
      <c r="A337" s="53">
        <v>44239</v>
      </c>
      <c r="B337" s="30" t="s">
        <v>64</v>
      </c>
      <c r="C337" s="44">
        <v>-4.8066216485686803</v>
      </c>
    </row>
    <row r="338" spans="1:3">
      <c r="A338" s="53">
        <v>44240</v>
      </c>
      <c r="B338" s="30" t="s">
        <v>64</v>
      </c>
      <c r="C338" s="44">
        <v>-4.80733705469427</v>
      </c>
    </row>
    <row r="339" spans="1:3">
      <c r="A339" s="53">
        <v>44241</v>
      </c>
      <c r="B339" s="30" t="s">
        <v>64</v>
      </c>
      <c r="C339" s="44">
        <v>-4.5860450134040702</v>
      </c>
    </row>
    <row r="340" spans="1:3">
      <c r="A340" s="53">
        <v>44242</v>
      </c>
      <c r="B340" s="30" t="s">
        <v>64</v>
      </c>
      <c r="C340" s="44">
        <v>-4.8201064944662999</v>
      </c>
    </row>
    <row r="341" spans="1:3">
      <c r="A341" s="53">
        <v>44243</v>
      </c>
      <c r="B341" s="30" t="s">
        <v>64</v>
      </c>
      <c r="C341" s="44">
        <v>-6.4275564428377603</v>
      </c>
    </row>
    <row r="342" spans="1:3">
      <c r="A342" s="53">
        <v>44244</v>
      </c>
      <c r="B342" s="30" t="s">
        <v>64</v>
      </c>
      <c r="C342" s="44">
        <v>-5.4702151228628804</v>
      </c>
    </row>
    <row r="343" spans="1:3">
      <c r="A343" s="53">
        <v>44245</v>
      </c>
      <c r="B343" s="30" t="s">
        <v>64</v>
      </c>
      <c r="C343" s="44">
        <v>-6.9668873317624698</v>
      </c>
    </row>
    <row r="344" spans="1:3">
      <c r="A344" s="53">
        <v>44246</v>
      </c>
      <c r="B344" s="30" t="s">
        <v>64</v>
      </c>
      <c r="C344" s="44">
        <v>-6.4841810386362297</v>
      </c>
    </row>
    <row r="345" spans="1:3">
      <c r="A345" s="53">
        <v>44247</v>
      </c>
      <c r="B345" s="30" t="s">
        <v>64</v>
      </c>
      <c r="C345" s="44">
        <v>-6.1834550376012896</v>
      </c>
    </row>
    <row r="346" spans="1:3">
      <c r="A346" s="53">
        <v>44248</v>
      </c>
      <c r="B346" s="30" t="s">
        <v>64</v>
      </c>
      <c r="C346" s="44">
        <v>-1.46875837275471</v>
      </c>
    </row>
    <row r="347" spans="1:3">
      <c r="A347" s="53">
        <v>44249</v>
      </c>
      <c r="B347" s="30" t="s">
        <v>64</v>
      </c>
      <c r="C347" s="44">
        <v>-3.3163416776126402</v>
      </c>
    </row>
    <row r="348" spans="1:3">
      <c r="A348" s="53">
        <v>44250</v>
      </c>
      <c r="B348" s="30" t="s">
        <v>64</v>
      </c>
      <c r="C348" s="44">
        <v>-7.4188670997198498</v>
      </c>
    </row>
    <row r="349" spans="1:3">
      <c r="A349" s="53">
        <v>44251</v>
      </c>
      <c r="B349" s="30" t="s">
        <v>64</v>
      </c>
      <c r="C349" s="44">
        <v>-7.2658433097044002</v>
      </c>
    </row>
    <row r="350" spans="1:3">
      <c r="A350" s="53">
        <v>44252</v>
      </c>
      <c r="B350" s="30" t="s">
        <v>64</v>
      </c>
      <c r="C350" s="44">
        <v>-5.1890893603666699</v>
      </c>
    </row>
    <row r="351" spans="1:3">
      <c r="A351" s="53">
        <v>44253</v>
      </c>
      <c r="B351" s="30" t="s">
        <v>64</v>
      </c>
      <c r="C351" s="44">
        <v>-4.3074105732979397</v>
      </c>
    </row>
    <row r="352" spans="1:3">
      <c r="A352" s="53">
        <v>44254</v>
      </c>
      <c r="B352" s="30" t="s">
        <v>64</v>
      </c>
      <c r="C352" s="44">
        <v>-5.7127591016529502</v>
      </c>
    </row>
    <row r="353" spans="1:3">
      <c r="A353" s="53">
        <v>44255</v>
      </c>
      <c r="B353" s="30" t="s">
        <v>64</v>
      </c>
      <c r="C353" s="44">
        <v>-5.7880942048751098</v>
      </c>
    </row>
    <row r="354" spans="1:3">
      <c r="A354" s="53">
        <v>44256</v>
      </c>
      <c r="B354" s="30" t="s">
        <v>64</v>
      </c>
      <c r="C354" s="44">
        <v>-6.2251839071850998</v>
      </c>
    </row>
    <row r="355" spans="1:3">
      <c r="A355" s="53">
        <v>44257</v>
      </c>
      <c r="B355" s="30" t="s">
        <v>64</v>
      </c>
      <c r="C355" s="44">
        <v>-7.3625198886501897</v>
      </c>
    </row>
    <row r="356" spans="1:3">
      <c r="A356" s="53">
        <v>44258</v>
      </c>
      <c r="B356" s="30" t="s">
        <v>64</v>
      </c>
      <c r="C356" s="44">
        <v>-7.1033731907101396</v>
      </c>
    </row>
    <row r="357" spans="1:3">
      <c r="A357" s="53">
        <v>44259</v>
      </c>
      <c r="B357" s="30" t="s">
        <v>64</v>
      </c>
      <c r="C357" s="44">
        <v>-6.4895109939295201</v>
      </c>
    </row>
    <row r="358" spans="1:3">
      <c r="A358" s="53">
        <v>44260</v>
      </c>
      <c r="B358" s="30" t="s">
        <v>64</v>
      </c>
      <c r="C358" s="44">
        <v>-5.79113251672947</v>
      </c>
    </row>
    <row r="359" spans="1:3">
      <c r="A359" s="53">
        <v>44261</v>
      </c>
      <c r="B359" s="30" t="s">
        <v>64</v>
      </c>
      <c r="C359" s="44">
        <v>-5.9612358274461998</v>
      </c>
    </row>
    <row r="360" spans="1:3">
      <c r="A360" s="53">
        <v>44262</v>
      </c>
      <c r="B360" s="30" t="s">
        <v>64</v>
      </c>
      <c r="C360" s="44">
        <v>-5.6157782605470601</v>
      </c>
    </row>
    <row r="361" spans="1:3">
      <c r="A361" s="53">
        <v>44263</v>
      </c>
      <c r="B361" s="30" t="s">
        <v>64</v>
      </c>
      <c r="C361" s="44">
        <v>-5.8755772644881601</v>
      </c>
    </row>
    <row r="362" spans="1:3">
      <c r="A362" s="53">
        <v>44264</v>
      </c>
      <c r="B362" s="30" t="s">
        <v>64</v>
      </c>
      <c r="C362" s="44">
        <v>-5.9402703005115702</v>
      </c>
    </row>
    <row r="363" spans="1:3">
      <c r="A363" s="53">
        <v>44265</v>
      </c>
      <c r="B363" s="30" t="s">
        <v>64</v>
      </c>
      <c r="C363" s="44">
        <v>-6.8444563000649401</v>
      </c>
    </row>
    <row r="364" spans="1:3">
      <c r="A364" s="53">
        <v>44266</v>
      </c>
      <c r="B364" s="30" t="s">
        <v>64</v>
      </c>
      <c r="C364" s="44">
        <v>-6.9703309091139598</v>
      </c>
    </row>
    <row r="365" spans="1:3">
      <c r="A365" s="53">
        <v>44267</v>
      </c>
      <c r="B365" s="30" t="s">
        <v>64</v>
      </c>
      <c r="C365" s="44">
        <v>-8.3420858570523304</v>
      </c>
    </row>
    <row r="366" spans="1:3">
      <c r="A366" s="53">
        <v>44268</v>
      </c>
      <c r="B366" s="30" t="s">
        <v>64</v>
      </c>
      <c r="C366" s="44">
        <v>-6.8513743542563503</v>
      </c>
    </row>
    <row r="367" spans="1:3">
      <c r="A367" s="53">
        <v>44269</v>
      </c>
      <c r="B367" s="30" t="s">
        <v>64</v>
      </c>
      <c r="C367" s="44">
        <v>-6.0350685443410397</v>
      </c>
    </row>
    <row r="368" spans="1:3">
      <c r="A368" s="53">
        <v>44270</v>
      </c>
      <c r="B368" s="30" t="s">
        <v>64</v>
      </c>
      <c r="C368" s="44">
        <v>-3.6351985522727102</v>
      </c>
    </row>
    <row r="369" spans="1:3">
      <c r="A369" s="53">
        <v>44271</v>
      </c>
      <c r="B369" s="30" t="s">
        <v>64</v>
      </c>
      <c r="C369" s="44">
        <v>-2.88577497017548</v>
      </c>
    </row>
    <row r="370" spans="1:3">
      <c r="A370" s="53">
        <v>44272</v>
      </c>
      <c r="B370" s="30" t="s">
        <v>64</v>
      </c>
      <c r="C370" s="44">
        <v>-3.8685843701301099</v>
      </c>
    </row>
    <row r="371" spans="1:3">
      <c r="A371" s="53">
        <v>44273</v>
      </c>
      <c r="B371" s="30" t="s">
        <v>64</v>
      </c>
      <c r="C371" s="44">
        <v>-3.6570651273376198</v>
      </c>
    </row>
    <row r="372" spans="1:3">
      <c r="A372" s="53">
        <v>44274</v>
      </c>
      <c r="B372" s="30" t="s">
        <v>64</v>
      </c>
      <c r="C372" s="44">
        <v>-5.6365243551308897</v>
      </c>
    </row>
    <row r="373" spans="1:3">
      <c r="A373" s="53">
        <v>44275</v>
      </c>
      <c r="B373" s="30" t="s">
        <v>64</v>
      </c>
      <c r="C373" s="44">
        <v>-3.1587282312576601</v>
      </c>
    </row>
    <row r="374" spans="1:3">
      <c r="A374" s="53">
        <v>44276</v>
      </c>
      <c r="B374" s="30" t="s">
        <v>64</v>
      </c>
      <c r="C374" s="44">
        <v>-3.5436228850626699</v>
      </c>
    </row>
    <row r="375" spans="1:3">
      <c r="A375" s="53">
        <v>44277</v>
      </c>
      <c r="B375" s="30" t="s">
        <v>64</v>
      </c>
      <c r="C375" s="44">
        <v>-4.62559072459345</v>
      </c>
    </row>
    <row r="376" spans="1:3">
      <c r="A376" s="53">
        <v>44278</v>
      </c>
      <c r="B376" s="30" t="s">
        <v>64</v>
      </c>
      <c r="C376" s="44">
        <v>-5.0420878323754401</v>
      </c>
    </row>
    <row r="377" spans="1:3">
      <c r="A377" s="53">
        <v>44279</v>
      </c>
      <c r="B377" s="30" t="s">
        <v>64</v>
      </c>
      <c r="C377" s="44">
        <v>-5.0827113330157898</v>
      </c>
    </row>
    <row r="378" spans="1:3">
      <c r="A378" s="53">
        <v>44280</v>
      </c>
      <c r="B378" s="30" t="s">
        <v>64</v>
      </c>
      <c r="C378" s="44">
        <v>-6.5747733293822099</v>
      </c>
    </row>
    <row r="379" spans="1:3">
      <c r="A379" s="53">
        <v>44281</v>
      </c>
      <c r="B379" s="30" t="s">
        <v>64</v>
      </c>
      <c r="C379" s="44">
        <v>-7.4075309760652503</v>
      </c>
    </row>
    <row r="380" spans="1:3">
      <c r="A380" s="53">
        <v>44282</v>
      </c>
      <c r="B380" s="30" t="s">
        <v>64</v>
      </c>
      <c r="C380" s="44">
        <v>-6.5663976496011802</v>
      </c>
    </row>
    <row r="381" spans="1:3">
      <c r="A381" s="53">
        <v>44283</v>
      </c>
      <c r="B381" s="30" t="s">
        <v>64</v>
      </c>
      <c r="C381" s="44">
        <v>-3.7079553547570101</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BF76F-D87E-4A79-B238-889BBE3A9771}">
  <sheetPr>
    <tabColor theme="5"/>
  </sheetPr>
  <dimension ref="A1:X32"/>
  <sheetViews>
    <sheetView zoomScale="70" zoomScaleNormal="70" workbookViewId="0">
      <selection activeCell="A68" sqref="A68"/>
    </sheetView>
  </sheetViews>
  <sheetFormatPr defaultRowHeight="12.75"/>
  <cols>
    <col min="1" max="1" width="15.140625" style="30" customWidth="1"/>
    <col min="2" max="2" width="16" style="30" bestFit="1" customWidth="1"/>
    <col min="3" max="12" width="20.42578125" style="30" customWidth="1"/>
    <col min="13" max="13" width="13.85546875" style="30" hidden="1" customWidth="1"/>
    <col min="14" max="16384" width="9.140625" style="30"/>
  </cols>
  <sheetData>
    <row r="1" spans="1:24" ht="18">
      <c r="A1" s="96" t="s">
        <v>65</v>
      </c>
      <c r="B1" s="97"/>
      <c r="C1" s="97"/>
      <c r="D1" s="97"/>
      <c r="E1" s="97"/>
      <c r="F1" s="97"/>
      <c r="G1" s="97"/>
      <c r="H1" s="97"/>
      <c r="I1" s="97"/>
      <c r="J1" s="97"/>
      <c r="K1" s="97"/>
      <c r="L1" s="97"/>
      <c r="M1" s="97"/>
      <c r="N1" s="97"/>
      <c r="O1" s="97"/>
      <c r="P1" s="97"/>
      <c r="Q1" s="97"/>
      <c r="R1" s="97"/>
      <c r="S1" s="97"/>
      <c r="T1" s="97"/>
      <c r="U1" s="97"/>
      <c r="V1" s="97"/>
      <c r="W1" s="97"/>
      <c r="X1" s="97"/>
    </row>
    <row r="3" spans="1:24" ht="92.1" customHeight="1">
      <c r="A3" s="89" t="s">
        <v>53</v>
      </c>
      <c r="B3" s="35" t="s">
        <v>43</v>
      </c>
      <c r="C3" s="46" t="s">
        <v>66</v>
      </c>
      <c r="D3" s="45" t="s">
        <v>67</v>
      </c>
      <c r="E3" s="45" t="s">
        <v>68</v>
      </c>
      <c r="F3" s="45" t="s">
        <v>69</v>
      </c>
      <c r="G3" s="45" t="s">
        <v>70</v>
      </c>
      <c r="H3" s="47" t="s">
        <v>71</v>
      </c>
      <c r="I3" s="48" t="s">
        <v>72</v>
      </c>
      <c r="J3" s="49" t="s">
        <v>73</v>
      </c>
      <c r="K3" s="49" t="s">
        <v>74</v>
      </c>
      <c r="L3" s="49" t="s">
        <v>75</v>
      </c>
      <c r="M3" s="50" t="s">
        <v>48</v>
      </c>
    </row>
    <row r="4" spans="1:24">
      <c r="A4" s="90">
        <v>43927</v>
      </c>
      <c r="B4" s="30">
        <v>15</v>
      </c>
      <c r="C4" s="16">
        <v>18.637</v>
      </c>
      <c r="D4" s="16">
        <v>20.690999999999999</v>
      </c>
      <c r="E4" s="16">
        <v>20.277180000000001</v>
      </c>
      <c r="F4" s="16">
        <v>19.242630000000002</v>
      </c>
      <c r="G4" s="16">
        <v>18.001169999999998</v>
      </c>
      <c r="H4" s="16">
        <v>21.213999999999999</v>
      </c>
      <c r="I4" s="16">
        <v>22.824000000000002</v>
      </c>
      <c r="J4" s="16">
        <v>21.91104</v>
      </c>
      <c r="K4" s="16">
        <v>19.85688</v>
      </c>
      <c r="L4" s="16">
        <v>18.2592</v>
      </c>
    </row>
    <row r="5" spans="1:24">
      <c r="A5" s="90">
        <v>43934</v>
      </c>
      <c r="B5" s="30">
        <v>16</v>
      </c>
      <c r="C5" s="16">
        <v>18.36</v>
      </c>
      <c r="D5" s="16">
        <v>20.593</v>
      </c>
      <c r="E5" s="16">
        <v>20.181139999999999</v>
      </c>
      <c r="F5" s="16">
        <v>19.151490000000003</v>
      </c>
      <c r="G5" s="16">
        <v>17.91591</v>
      </c>
      <c r="H5" s="16">
        <v>21.420999999999999</v>
      </c>
      <c r="I5" s="16">
        <v>23.274000000000001</v>
      </c>
      <c r="J5" s="16">
        <v>22.343040000000002</v>
      </c>
      <c r="K5" s="16">
        <v>20.248380000000001</v>
      </c>
      <c r="L5" s="16">
        <v>18.619199999999999</v>
      </c>
    </row>
    <row r="6" spans="1:24">
      <c r="A6" s="90">
        <v>43941</v>
      </c>
      <c r="B6" s="30">
        <v>17</v>
      </c>
      <c r="C6" s="16">
        <v>17.306000000000001</v>
      </c>
      <c r="D6" s="16">
        <v>19.972999999999999</v>
      </c>
      <c r="E6" s="16">
        <v>19.573540000000001</v>
      </c>
      <c r="F6" s="16">
        <v>18.57489</v>
      </c>
      <c r="G6" s="16">
        <v>17.37651</v>
      </c>
      <c r="H6" s="16">
        <v>19.698</v>
      </c>
      <c r="I6" s="16">
        <v>23.032</v>
      </c>
      <c r="J6" s="16">
        <v>22.110719999999997</v>
      </c>
      <c r="K6" s="16">
        <v>20.037839999999999</v>
      </c>
      <c r="L6" s="16">
        <v>18.425600000000003</v>
      </c>
    </row>
    <row r="7" spans="1:24">
      <c r="A7" s="90">
        <v>43948</v>
      </c>
      <c r="B7" s="30">
        <v>18</v>
      </c>
      <c r="C7" s="16">
        <v>17.318999999999999</v>
      </c>
      <c r="D7" s="16">
        <v>19.416</v>
      </c>
      <c r="E7" s="16">
        <v>19.02768</v>
      </c>
      <c r="F7" s="16">
        <v>18.05688</v>
      </c>
      <c r="G7" s="16">
        <v>16.891919999999999</v>
      </c>
      <c r="H7" s="16">
        <v>19.486999999999998</v>
      </c>
      <c r="I7" s="16">
        <v>22.696000000000002</v>
      </c>
      <c r="J7" s="16">
        <v>21.788160000000001</v>
      </c>
      <c r="K7" s="16">
        <v>19.745519999999999</v>
      </c>
      <c r="L7" s="16">
        <v>18.1568</v>
      </c>
    </row>
    <row r="8" spans="1:24">
      <c r="A8" s="90">
        <v>43955</v>
      </c>
      <c r="B8" s="30">
        <v>19</v>
      </c>
      <c r="C8" s="16">
        <v>17.158999999999999</v>
      </c>
      <c r="D8" s="16">
        <v>19.056000000000001</v>
      </c>
      <c r="E8" s="16">
        <v>18.674880000000002</v>
      </c>
      <c r="F8" s="16">
        <v>17.722080000000002</v>
      </c>
      <c r="G8" s="16">
        <v>16.578720000000001</v>
      </c>
      <c r="H8" s="16">
        <v>17.641999999999999</v>
      </c>
      <c r="I8" s="16">
        <v>21.446000000000002</v>
      </c>
      <c r="J8" s="16">
        <v>20.588159999999998</v>
      </c>
      <c r="K8" s="16">
        <v>18.65802</v>
      </c>
      <c r="L8" s="16">
        <v>17.1568</v>
      </c>
    </row>
    <row r="9" spans="1:24">
      <c r="A9" s="90">
        <v>43962</v>
      </c>
      <c r="B9" s="30">
        <v>20</v>
      </c>
      <c r="C9" s="16">
        <v>16.88</v>
      </c>
      <c r="D9" s="16">
        <v>18.585999999999999</v>
      </c>
      <c r="E9" s="16">
        <v>18.214279999999999</v>
      </c>
      <c r="F9" s="16">
        <v>17.284980000000001</v>
      </c>
      <c r="G9" s="16">
        <v>16.169820000000001</v>
      </c>
      <c r="H9" s="16">
        <v>18.991</v>
      </c>
      <c r="I9" s="16">
        <v>22.03</v>
      </c>
      <c r="J9" s="16">
        <v>21.148799999999998</v>
      </c>
      <c r="K9" s="16">
        <v>19.1661</v>
      </c>
      <c r="L9" s="16">
        <v>17.623999999999999</v>
      </c>
    </row>
    <row r="10" spans="1:24">
      <c r="A10" s="90">
        <v>43969</v>
      </c>
      <c r="B10" s="30">
        <v>21</v>
      </c>
      <c r="C10" s="16">
        <v>17.242000000000001</v>
      </c>
      <c r="D10" s="18">
        <v>17.876000000000001</v>
      </c>
      <c r="E10" s="18">
        <v>17.51848</v>
      </c>
      <c r="F10" s="18">
        <v>16.624680000000001</v>
      </c>
      <c r="G10" s="18">
        <v>15.55212</v>
      </c>
      <c r="H10" s="16">
        <v>19.913</v>
      </c>
      <c r="I10" s="16">
        <v>21.802</v>
      </c>
      <c r="J10" s="16">
        <v>20.929919999999999</v>
      </c>
      <c r="K10" s="16">
        <v>18.967740000000003</v>
      </c>
      <c r="L10" s="16">
        <v>17.441600000000001</v>
      </c>
    </row>
    <row r="11" spans="1:24">
      <c r="A11" s="90">
        <v>43976</v>
      </c>
      <c r="B11" s="30">
        <v>22</v>
      </c>
      <c r="C11" s="16">
        <v>16.818000000000001</v>
      </c>
      <c r="D11" s="18">
        <v>18.145</v>
      </c>
      <c r="E11" s="18">
        <v>17.7821</v>
      </c>
      <c r="F11" s="18">
        <v>16.874850000000002</v>
      </c>
      <c r="G11" s="18">
        <v>15.786149999999999</v>
      </c>
      <c r="H11" s="16">
        <v>17.795000000000002</v>
      </c>
      <c r="I11" s="18">
        <v>21.134</v>
      </c>
      <c r="J11" s="16">
        <v>20.288640000000001</v>
      </c>
      <c r="K11" s="16">
        <v>18.386579999999999</v>
      </c>
      <c r="L11" s="16">
        <v>16.9072</v>
      </c>
    </row>
    <row r="12" spans="1:24">
      <c r="A12" s="90">
        <v>43983</v>
      </c>
      <c r="B12" s="30">
        <v>23</v>
      </c>
      <c r="C12" s="18">
        <v>17.260000000000002</v>
      </c>
      <c r="D12" s="18">
        <v>18.004000000000001</v>
      </c>
      <c r="E12" s="18">
        <v>17.643919999999998</v>
      </c>
      <c r="F12" s="18">
        <v>16.74372</v>
      </c>
      <c r="G12" s="18">
        <v>15.66348</v>
      </c>
      <c r="H12" s="18">
        <v>19.311</v>
      </c>
      <c r="I12" s="18">
        <v>21.797999999999998</v>
      </c>
      <c r="J12" s="16">
        <v>20.926079999999999</v>
      </c>
      <c r="K12" s="16">
        <v>18.964259999999999</v>
      </c>
      <c r="L12" s="16">
        <v>17.438400000000001</v>
      </c>
      <c r="M12" s="16">
        <v>50</v>
      </c>
    </row>
    <row r="13" spans="1:24">
      <c r="A13" s="90">
        <v>43990</v>
      </c>
      <c r="B13" s="30">
        <v>24</v>
      </c>
      <c r="C13" s="18">
        <v>16.641999999999999</v>
      </c>
      <c r="D13" s="18">
        <v>17.853999999999999</v>
      </c>
      <c r="E13" s="18">
        <v>17.496919999999999</v>
      </c>
      <c r="F13" s="18">
        <v>16.604220000000002</v>
      </c>
      <c r="G13" s="18">
        <v>15.53298</v>
      </c>
      <c r="H13" s="18">
        <v>19.306999999999999</v>
      </c>
      <c r="I13" s="18">
        <v>21.303000000000001</v>
      </c>
      <c r="J13" s="16">
        <v>20.450880000000002</v>
      </c>
      <c r="K13" s="16">
        <v>18.533609999999999</v>
      </c>
      <c r="L13" s="16">
        <v>17.042400000000001</v>
      </c>
      <c r="M13" s="16">
        <v>50</v>
      </c>
    </row>
    <row r="14" spans="1:24">
      <c r="A14" s="90">
        <v>43997</v>
      </c>
      <c r="B14" s="30">
        <v>25</v>
      </c>
      <c r="C14" s="18">
        <v>17.091000000000001</v>
      </c>
      <c r="D14" s="18">
        <v>17.693999999999999</v>
      </c>
      <c r="E14" s="18">
        <v>17.340119999999999</v>
      </c>
      <c r="F14" s="18">
        <v>16.45542</v>
      </c>
      <c r="G14" s="18">
        <v>15.393780000000001</v>
      </c>
      <c r="H14" s="18">
        <v>19.532</v>
      </c>
      <c r="I14" s="18">
        <v>21.399000000000001</v>
      </c>
      <c r="J14" s="16">
        <v>20.543040000000001</v>
      </c>
      <c r="K14" s="16">
        <v>18.61713</v>
      </c>
      <c r="L14" s="16">
        <v>17.119199999999999</v>
      </c>
      <c r="M14" s="16">
        <v>50</v>
      </c>
    </row>
    <row r="15" spans="1:24">
      <c r="A15" s="90">
        <v>44004</v>
      </c>
      <c r="B15" s="30">
        <v>26</v>
      </c>
      <c r="C15" s="18">
        <v>16.18</v>
      </c>
      <c r="D15" s="18">
        <v>17.664000000000001</v>
      </c>
      <c r="E15" s="18">
        <v>17.31072</v>
      </c>
      <c r="F15" s="18">
        <v>16.427520000000001</v>
      </c>
      <c r="G15" s="18">
        <v>15.36768</v>
      </c>
      <c r="H15" s="18">
        <v>19.294</v>
      </c>
      <c r="I15" s="18">
        <v>21.349</v>
      </c>
      <c r="J15" s="16">
        <v>20.495039999999999</v>
      </c>
      <c r="K15" s="16">
        <v>18.573630000000001</v>
      </c>
      <c r="L15" s="16">
        <v>17.0792</v>
      </c>
      <c r="M15" s="16">
        <v>50</v>
      </c>
    </row>
    <row r="16" spans="1:24">
      <c r="A16" s="90">
        <v>44011</v>
      </c>
      <c r="B16" s="30">
        <v>27</v>
      </c>
      <c r="C16" s="18">
        <v>17.306000000000001</v>
      </c>
      <c r="D16" s="18">
        <v>17.635000000000002</v>
      </c>
      <c r="E16" s="18">
        <v>17.282299999999999</v>
      </c>
      <c r="F16" s="18">
        <v>16.400549999999999</v>
      </c>
      <c r="G16" s="18">
        <v>15.342450000000001</v>
      </c>
      <c r="H16" s="18">
        <v>20.021999999999998</v>
      </c>
      <c r="I16" s="18">
        <v>21.298999999999999</v>
      </c>
      <c r="J16" s="16">
        <v>20.447040000000001</v>
      </c>
      <c r="K16" s="16">
        <v>18.53013</v>
      </c>
      <c r="L16" s="16">
        <v>17.039200000000001</v>
      </c>
      <c r="M16" s="16">
        <v>50</v>
      </c>
    </row>
    <row r="17" spans="1:13">
      <c r="A17" s="90">
        <v>44018</v>
      </c>
      <c r="B17" s="30">
        <v>28</v>
      </c>
      <c r="C17" s="18">
        <v>16.725000000000001</v>
      </c>
      <c r="D17" s="18">
        <v>17.66</v>
      </c>
      <c r="E17" s="18">
        <v>17.306799999999999</v>
      </c>
      <c r="F17" s="18">
        <v>16.4238</v>
      </c>
      <c r="G17" s="18">
        <v>15.3642</v>
      </c>
      <c r="H17" s="18">
        <v>19.562000000000001</v>
      </c>
      <c r="I17" s="18">
        <v>21.395</v>
      </c>
      <c r="J17" s="16">
        <v>20.539200000000001</v>
      </c>
      <c r="K17" s="16">
        <v>18.61365</v>
      </c>
      <c r="L17" s="16">
        <v>17.116</v>
      </c>
      <c r="M17" s="16">
        <v>50</v>
      </c>
    </row>
    <row r="18" spans="1:13">
      <c r="A18" s="90">
        <v>44025</v>
      </c>
      <c r="B18" s="30">
        <v>29</v>
      </c>
      <c r="C18" s="18">
        <v>17.183</v>
      </c>
      <c r="D18" s="18">
        <v>17.661999999999999</v>
      </c>
      <c r="E18" s="18">
        <v>17.308759999999999</v>
      </c>
      <c r="F18" s="18">
        <v>16.425660000000001</v>
      </c>
      <c r="G18" s="18">
        <v>15.36594</v>
      </c>
      <c r="H18" s="18">
        <v>20.824000000000002</v>
      </c>
      <c r="I18" s="18">
        <v>21.561</v>
      </c>
      <c r="J18" s="16">
        <v>20.698559999999997</v>
      </c>
      <c r="K18" s="16">
        <v>18.75807</v>
      </c>
      <c r="L18" s="16">
        <v>17.248799999999999</v>
      </c>
      <c r="M18" s="16">
        <v>50</v>
      </c>
    </row>
    <row r="19" spans="1:13">
      <c r="A19" s="90">
        <v>44032</v>
      </c>
      <c r="B19" s="30">
        <v>30</v>
      </c>
      <c r="C19" s="18">
        <v>16.965</v>
      </c>
      <c r="D19" s="18">
        <v>17.635000000000002</v>
      </c>
      <c r="E19" s="18">
        <v>17.282299999999999</v>
      </c>
      <c r="F19" s="18">
        <v>16.400549999999999</v>
      </c>
      <c r="G19" s="18">
        <v>15.342450000000001</v>
      </c>
      <c r="H19" s="18">
        <v>20.422999999999998</v>
      </c>
      <c r="I19" s="18">
        <v>21.187000000000001</v>
      </c>
      <c r="J19" s="16">
        <v>20.33952</v>
      </c>
      <c r="K19" s="16">
        <v>18.432689999999997</v>
      </c>
      <c r="L19" s="16">
        <v>16.949600000000004</v>
      </c>
      <c r="M19" s="16">
        <v>50</v>
      </c>
    </row>
    <row r="20" spans="1:13">
      <c r="A20" s="90">
        <v>44039</v>
      </c>
      <c r="B20" s="30">
        <v>31</v>
      </c>
      <c r="C20" s="18">
        <v>17.202000000000002</v>
      </c>
      <c r="D20" s="18">
        <v>17.649000000000001</v>
      </c>
      <c r="E20" s="18">
        <v>17.296020000000002</v>
      </c>
      <c r="F20" s="18">
        <v>16.41357</v>
      </c>
      <c r="G20" s="18">
        <v>15.354629999999998</v>
      </c>
      <c r="H20" s="18">
        <v>20.22</v>
      </c>
      <c r="I20" s="18">
        <v>21.192</v>
      </c>
      <c r="J20" s="16">
        <v>20.34432</v>
      </c>
      <c r="K20" s="16">
        <v>18.43704</v>
      </c>
      <c r="L20" s="16">
        <v>16.953600000000002</v>
      </c>
      <c r="M20" s="16">
        <v>50</v>
      </c>
    </row>
    <row r="21" spans="1:13">
      <c r="A21" s="90">
        <v>44046</v>
      </c>
      <c r="B21" s="30">
        <v>32</v>
      </c>
      <c r="C21" s="18">
        <v>17.379000000000001</v>
      </c>
      <c r="D21" s="18">
        <v>17.646000000000001</v>
      </c>
      <c r="E21" s="18">
        <v>17.29308</v>
      </c>
      <c r="F21" s="18">
        <v>16.410780000000003</v>
      </c>
      <c r="G21" s="18">
        <v>15.35202</v>
      </c>
      <c r="H21" s="18">
        <v>20.318999999999999</v>
      </c>
      <c r="I21" s="18">
        <v>21.187000000000001</v>
      </c>
      <c r="J21" s="16">
        <v>20.33952</v>
      </c>
      <c r="K21" s="16">
        <v>18.432689999999997</v>
      </c>
      <c r="L21" s="16">
        <v>16.949600000000004</v>
      </c>
      <c r="M21" s="16">
        <v>50</v>
      </c>
    </row>
    <row r="22" spans="1:13">
      <c r="A22" s="90">
        <v>44053</v>
      </c>
      <c r="B22" s="30">
        <v>33</v>
      </c>
      <c r="C22" s="18">
        <v>17.109000000000002</v>
      </c>
      <c r="D22" s="18">
        <v>17.75</v>
      </c>
      <c r="E22" s="18">
        <v>17.395</v>
      </c>
      <c r="F22" s="18">
        <v>16.5075</v>
      </c>
      <c r="G22" s="18">
        <v>15.442500000000001</v>
      </c>
      <c r="H22" s="18">
        <v>20.766999999999999</v>
      </c>
      <c r="I22" s="18">
        <v>21.623000000000001</v>
      </c>
      <c r="J22" s="16">
        <v>20.75808</v>
      </c>
      <c r="K22" s="16">
        <v>18.812009999999997</v>
      </c>
      <c r="L22" s="16">
        <v>17.298400000000001</v>
      </c>
      <c r="M22" s="16">
        <v>50</v>
      </c>
    </row>
    <row r="23" spans="1:13">
      <c r="A23" s="90">
        <v>44060</v>
      </c>
      <c r="B23" s="30">
        <v>34</v>
      </c>
      <c r="C23" s="18">
        <v>17.001000000000001</v>
      </c>
      <c r="D23" s="18">
        <v>17.776</v>
      </c>
      <c r="E23" s="18">
        <v>17.420480000000001</v>
      </c>
      <c r="F23" s="18">
        <v>16.531680000000001</v>
      </c>
      <c r="G23" s="18">
        <v>15.465120000000001</v>
      </c>
      <c r="H23" s="18">
        <v>20.641999999999999</v>
      </c>
      <c r="I23" s="18">
        <v>21.503</v>
      </c>
      <c r="J23" s="16">
        <v>20.642880000000002</v>
      </c>
      <c r="K23" s="16">
        <v>18.707609999999999</v>
      </c>
      <c r="L23" s="16">
        <v>17.202400000000001</v>
      </c>
      <c r="M23" s="16">
        <v>50</v>
      </c>
    </row>
    <row r="24" spans="1:13">
      <c r="A24" s="90">
        <v>44067</v>
      </c>
      <c r="B24" s="30">
        <v>35</v>
      </c>
      <c r="C24" s="18">
        <v>17.417999999999999</v>
      </c>
      <c r="D24" s="18">
        <v>18.032</v>
      </c>
      <c r="E24" s="18">
        <v>17.67136</v>
      </c>
      <c r="F24" s="18">
        <v>16.769760000000002</v>
      </c>
      <c r="G24" s="18">
        <v>15.68784</v>
      </c>
      <c r="H24" s="18">
        <v>20.736000000000001</v>
      </c>
      <c r="I24" s="18">
        <v>21.672999999999998</v>
      </c>
      <c r="J24" s="16">
        <v>20.806079999999998</v>
      </c>
      <c r="K24" s="16">
        <v>18.855509999999999</v>
      </c>
      <c r="L24" s="16">
        <v>17.3384</v>
      </c>
      <c r="M24" s="16">
        <v>50</v>
      </c>
    </row>
    <row r="25" spans="1:13">
      <c r="A25" s="90">
        <v>44074</v>
      </c>
      <c r="B25" s="30">
        <v>36</v>
      </c>
      <c r="C25" s="18">
        <v>17.568000000000001</v>
      </c>
      <c r="D25" s="18">
        <v>17.905000000000001</v>
      </c>
      <c r="E25" s="18">
        <v>17.546900000000001</v>
      </c>
      <c r="F25" s="18">
        <v>16.65165</v>
      </c>
      <c r="G25" s="18">
        <v>15.577350000000001</v>
      </c>
      <c r="H25" s="18">
        <v>20.399999999999999</v>
      </c>
      <c r="I25" s="18">
        <v>22.295999999999999</v>
      </c>
      <c r="J25" s="16">
        <v>21.404160000000001</v>
      </c>
      <c r="K25" s="16">
        <v>19.39752</v>
      </c>
      <c r="L25" s="16">
        <v>17.8368</v>
      </c>
    </row>
    <row r="26" spans="1:13">
      <c r="A26" s="90">
        <v>44081</v>
      </c>
      <c r="B26" s="30">
        <v>37</v>
      </c>
      <c r="C26" s="16">
        <v>17.280999999999999</v>
      </c>
      <c r="D26" s="18">
        <v>18.010999999999999</v>
      </c>
      <c r="E26" s="18">
        <v>17.650779999999997</v>
      </c>
      <c r="F26" s="18">
        <v>16.750229999999998</v>
      </c>
      <c r="G26" s="18">
        <v>15.66957</v>
      </c>
      <c r="H26" s="16">
        <v>20.792000000000002</v>
      </c>
      <c r="I26" s="18">
        <v>23.385999999999999</v>
      </c>
      <c r="J26" s="16">
        <v>22.450559999999999</v>
      </c>
      <c r="K26" s="16">
        <v>20.34582</v>
      </c>
      <c r="L26" s="16">
        <v>18.7088</v>
      </c>
    </row>
    <row r="27" spans="1:13">
      <c r="A27" s="90">
        <v>44088</v>
      </c>
      <c r="B27" s="30">
        <v>38</v>
      </c>
      <c r="C27" s="16">
        <v>17.63</v>
      </c>
      <c r="D27" s="18">
        <v>18.16</v>
      </c>
      <c r="E27" s="18">
        <v>17.796799999999998</v>
      </c>
      <c r="F27" s="18">
        <v>16.8888</v>
      </c>
      <c r="G27" s="18">
        <v>15.799200000000001</v>
      </c>
      <c r="H27" s="16">
        <v>21.295000000000002</v>
      </c>
      <c r="I27" s="16">
        <v>24.216000000000001</v>
      </c>
      <c r="J27" s="16">
        <v>23.24736</v>
      </c>
      <c r="K27" s="16">
        <v>21.067919999999997</v>
      </c>
      <c r="L27" s="16">
        <v>19.372799999999998</v>
      </c>
    </row>
    <row r="28" spans="1:13">
      <c r="A28" s="90">
        <v>44095</v>
      </c>
      <c r="B28" s="30">
        <v>39</v>
      </c>
      <c r="C28" s="16">
        <v>18.010000000000002</v>
      </c>
      <c r="D28" s="16">
        <v>18.337</v>
      </c>
      <c r="E28" s="16">
        <v>17.97026</v>
      </c>
      <c r="F28" s="16">
        <v>17.05341</v>
      </c>
      <c r="G28" s="16">
        <v>15.953190000000001</v>
      </c>
      <c r="H28" s="16">
        <v>21.324000000000002</v>
      </c>
      <c r="I28" s="16">
        <v>24.384</v>
      </c>
      <c r="J28" s="16">
        <v>23.408639999999998</v>
      </c>
      <c r="K28" s="16">
        <v>21.214079999999999</v>
      </c>
      <c r="L28" s="16">
        <v>19.507200000000001</v>
      </c>
    </row>
    <row r="29" spans="1:13">
      <c r="A29" s="90">
        <v>44102</v>
      </c>
      <c r="B29" s="30">
        <v>40</v>
      </c>
      <c r="C29" s="16">
        <v>18.959</v>
      </c>
      <c r="D29" s="16">
        <v>18.558</v>
      </c>
      <c r="E29" s="16">
        <v>18.18684</v>
      </c>
      <c r="F29" s="16">
        <v>17.258940000000003</v>
      </c>
      <c r="G29" s="16">
        <v>16.14546</v>
      </c>
      <c r="H29" s="16">
        <v>21.879000000000001</v>
      </c>
      <c r="I29" s="16">
        <v>24.707000000000001</v>
      </c>
      <c r="J29" s="16">
        <v>23.718719999999998</v>
      </c>
      <c r="K29" s="16">
        <v>21.495090000000001</v>
      </c>
      <c r="L29" s="16">
        <v>19.765600000000003</v>
      </c>
    </row>
    <row r="30" spans="1:13">
      <c r="A30" s="90">
        <v>44109</v>
      </c>
      <c r="B30" s="30">
        <v>41</v>
      </c>
      <c r="C30" s="16">
        <v>18.939</v>
      </c>
      <c r="D30" s="16">
        <v>18.855</v>
      </c>
      <c r="E30" s="16">
        <v>18.477900000000002</v>
      </c>
      <c r="F30" s="16">
        <v>17.535150000000002</v>
      </c>
      <c r="G30" s="16">
        <v>16.403849999999998</v>
      </c>
      <c r="H30" s="16">
        <v>21.585999999999999</v>
      </c>
      <c r="I30" s="16">
        <v>25.667999999999999</v>
      </c>
      <c r="J30" s="16">
        <v>24.641279999999998</v>
      </c>
      <c r="K30" s="16">
        <v>22.331160000000001</v>
      </c>
      <c r="L30" s="16">
        <v>20.534400000000002</v>
      </c>
    </row>
    <row r="31" spans="1:13">
      <c r="A31" s="90">
        <v>44116</v>
      </c>
      <c r="B31" s="30">
        <v>42</v>
      </c>
      <c r="C31" s="16">
        <v>19.291</v>
      </c>
      <c r="D31" s="16">
        <v>19.222999999999999</v>
      </c>
      <c r="E31" s="16">
        <v>18.838540000000002</v>
      </c>
      <c r="F31" s="16">
        <v>17.877389999999998</v>
      </c>
      <c r="G31" s="16">
        <v>16.72401</v>
      </c>
      <c r="H31" s="16">
        <v>21.620999999999999</v>
      </c>
      <c r="I31" s="16">
        <v>26.167999999999999</v>
      </c>
      <c r="J31" s="16">
        <v>25.121279999999999</v>
      </c>
      <c r="K31" s="16">
        <v>22.766159999999999</v>
      </c>
      <c r="L31" s="16">
        <v>20.9344</v>
      </c>
    </row>
    <row r="32" spans="1:13">
      <c r="A32" s="90">
        <v>44123</v>
      </c>
      <c r="B32" s="30">
        <v>43</v>
      </c>
      <c r="C32" s="16">
        <v>19.347000000000001</v>
      </c>
      <c r="D32" s="16">
        <v>19.864999999999998</v>
      </c>
      <c r="E32" s="16">
        <v>19.467700000000001</v>
      </c>
      <c r="F32" s="16">
        <v>18.474450000000001</v>
      </c>
      <c r="G32" s="16">
        <v>17.282550000000001</v>
      </c>
      <c r="H32" s="16">
        <v>22.943999999999999</v>
      </c>
      <c r="I32" s="16">
        <v>27.916</v>
      </c>
      <c r="J32" s="16">
        <v>26.79936</v>
      </c>
      <c r="K32" s="16">
        <v>24.286919999999999</v>
      </c>
      <c r="L32" s="16">
        <v>22.332800000000002</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6e1bbde-16dd-49de-9a92-988d359cd6e4">
      <UserInfo>
        <DisplayName>Nguyenova, Katka</DisplayName>
        <AccountId>151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2" ma:contentTypeDescription="Create a new document." ma:contentTypeScope="" ma:versionID="f4b4497888ff62c3bbee580fd4627fc8">
  <xsd:schema xmlns:xsd="http://www.w3.org/2001/XMLSchema" xmlns:xs="http://www.w3.org/2001/XMLSchema" xmlns:p="http://schemas.microsoft.com/office/2006/metadata/properties" xmlns:ns2="28344a50-20ee-46b1-93e0-1faae7350029" xmlns:ns3="66e1bbde-16dd-49de-9a92-988d359cd6e4" targetNamespace="http://schemas.microsoft.com/office/2006/metadata/properties" ma:root="true" ma:fieldsID="7fc20e46fff63b04d08efb748c087629" ns2:_="" ns3:_="">
    <xsd:import namespace="28344a50-20ee-46b1-93e0-1faae7350029"/>
    <xsd:import namespace="66e1bbde-16dd-49de-9a92-988d359cd6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CF4114-7B4F-4AD7-8A4C-7ECE265DB69D}">
  <ds:schemaRefs>
    <ds:schemaRef ds:uri="http://schemas.microsoft.com/office/2006/metadata/properties"/>
    <ds:schemaRef ds:uri="http://schemas.microsoft.com/office/infopath/2007/PartnerControls"/>
    <ds:schemaRef ds:uri="66e1bbde-16dd-49de-9a92-988d359cd6e4"/>
  </ds:schemaRefs>
</ds:datastoreItem>
</file>

<file path=customXml/itemProps2.xml><?xml version="1.0" encoding="utf-8"?>
<ds:datastoreItem xmlns:ds="http://schemas.openxmlformats.org/officeDocument/2006/customXml" ds:itemID="{A8F1517F-5A8B-4E4F-9D1C-3BA1E07FA582}">
  <ds:schemaRefs>
    <ds:schemaRef ds:uri="http://schemas.microsoft.com/sharepoint/v3/contenttype/forms"/>
  </ds:schemaRefs>
</ds:datastoreItem>
</file>

<file path=customXml/itemProps3.xml><?xml version="1.0" encoding="utf-8"?>
<ds:datastoreItem xmlns:ds="http://schemas.openxmlformats.org/officeDocument/2006/customXml" ds:itemID="{DB8B68E5-6D63-403A-AA06-E2DF8B906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Contents</vt:lpstr>
      <vt:lpstr>Executive Summary</vt:lpstr>
      <vt:lpstr>Figure 1</vt:lpstr>
      <vt:lpstr>Electricity Demand</vt:lpstr>
      <vt:lpstr>Figure 2</vt:lpstr>
      <vt:lpstr>Figure 3</vt:lpstr>
      <vt:lpstr>Figure 4</vt:lpstr>
      <vt:lpstr>Figure 5</vt:lpstr>
      <vt:lpstr>Figure 6 &amp; 7</vt:lpstr>
      <vt:lpstr>Figure 8</vt:lpstr>
      <vt:lpstr>Look back at peaks</vt:lpstr>
      <vt:lpstr>Electricity supply</vt:lpstr>
      <vt:lpstr>Figure 9</vt:lpstr>
      <vt:lpstr>Figure 10</vt:lpstr>
      <vt:lpstr>Europe&amp;interconnected market</vt:lpstr>
      <vt:lpstr>Figure 11</vt:lpstr>
      <vt:lpstr>Figure 12</vt:lpstr>
      <vt:lpstr>Figure 13</vt:lpstr>
      <vt:lpstr>Figure 14</vt:lpstr>
      <vt:lpstr>Operational View</vt:lpstr>
      <vt:lpstr>Figure 15</vt:lpstr>
      <vt:lpstr>Assumptions &amp; further data </vt:lpstr>
      <vt:lpstr>Gen running order</vt:lpstr>
      <vt:lpstr>French Nuclear</vt:lpstr>
      <vt:lpstr>Breakdown rate</vt:lpstr>
      <vt:lpstr>Glossary</vt:lpstr>
      <vt:lpstr>Legal Notice</vt:lpstr>
      <vt:lpstr>'Figure 9'!Print_Area</vt:lpstr>
      <vt:lpstr>Glossary!Print_Area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Jones, William</dc:creator>
  <cp:keywords/>
  <dc:description/>
  <cp:lastModifiedBy>Corliss(ESO), Archie</cp:lastModifiedBy>
  <cp:revision/>
  <dcterms:created xsi:type="dcterms:W3CDTF">1996-10-14T23:33:28Z</dcterms:created>
  <dcterms:modified xsi:type="dcterms:W3CDTF">2021-04-07T12:10:36Z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0x010100951C4DF7D45DB248AC86FE0097C440F5</vt:lpwstr>
  </property>
  <property fmtid="{D5CDD505-2E9C-101B-9397-08002B2CF9AE}" pid="10" name="AuthorIds_UIVersion_7168">
    <vt:lpwstr>18</vt:lpwstr>
  </property>
  <property fmtid="{D5CDD505-2E9C-101B-9397-08002B2CF9AE}" pid="11" name="AuthorIds_UIVersion_5120">
    <vt:lpwstr>17</vt:lpwstr>
  </property>
  <property fmtid="{D5CDD505-2E9C-101B-9397-08002B2CF9AE}" pid="12" name="Order">
    <vt:r8>1286100</vt:r8>
  </property>
  <property fmtid="{D5CDD505-2E9C-101B-9397-08002B2CF9AE}" pid="13" name="xd_Signature">
    <vt:bool>false</vt:bool>
  </property>
  <property fmtid="{D5CDD505-2E9C-101B-9397-08002B2CF9AE}" pid="14" name="Confidentiality">
    <vt:lpwstr>Confidential</vt:lpwstr>
  </property>
  <property fmtid="{D5CDD505-2E9C-101B-9397-08002B2CF9AE}" pid="15" name="xd_ProgID">
    <vt:lpwstr/>
  </property>
  <property fmtid="{D5CDD505-2E9C-101B-9397-08002B2CF9AE}" pid="16" name="ComplianceAssetId">
    <vt:lpwstr/>
  </property>
  <property fmtid="{D5CDD505-2E9C-101B-9397-08002B2CF9AE}" pid="17" name="TemplateUrl">
    <vt:lpwstr/>
  </property>
</Properties>
</file>