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https://nationalgridplc-my.sharepoint.com/personal/grahame_neale_uk_nationalgrid_com/Documents/CUSC Stuff/CMP324-5/"/>
    </mc:Choice>
  </mc:AlternateContent>
  <xr:revisionPtr revIDLastSave="0" documentId="8_{6C4C9188-4AE1-4644-814A-8158A1496346}" xr6:coauthVersionLast="36" xr6:coauthVersionMax="36" xr10:uidLastSave="{00000000-0000-0000-0000-000000000000}"/>
  <bookViews>
    <workbookView xWindow="-120" yWindow="-120" windowWidth="29040" windowHeight="17640" xr2:uid="{00000000-000D-0000-FFFF-FFFF00000000}"/>
  </bookViews>
  <sheets>
    <sheet name="ConvLC80pt" sheetId="15" r:id="rId1"/>
    <sheet name="ConvC80pt" sheetId="1" r:id="rId2"/>
    <sheet name="Intermittent" sheetId="16" r:id="rId3"/>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30" i="15" l="1"/>
  <c r="N30" i="15" s="1"/>
  <c r="L30" i="15"/>
  <c r="K30" i="15"/>
  <c r="M29" i="15"/>
  <c r="N29" i="15" s="1"/>
  <c r="L29" i="15"/>
  <c r="K29" i="15"/>
  <c r="M28" i="15"/>
  <c r="N28" i="15" s="1"/>
  <c r="L28" i="15"/>
  <c r="K28" i="15"/>
  <c r="M27" i="15"/>
  <c r="N27" i="15" s="1"/>
  <c r="L27" i="15"/>
  <c r="K27" i="15"/>
  <c r="M26" i="15"/>
  <c r="N26" i="15" s="1"/>
  <c r="L26" i="15"/>
  <c r="K26" i="15"/>
  <c r="M25" i="15"/>
  <c r="N25" i="15" s="1"/>
  <c r="L25" i="15"/>
  <c r="K25" i="15"/>
  <c r="M24" i="15"/>
  <c r="N24" i="15" s="1"/>
  <c r="L24" i="15"/>
  <c r="K24" i="15"/>
  <c r="M23" i="15"/>
  <c r="N23" i="15" s="1"/>
  <c r="L23" i="15"/>
  <c r="K23" i="15"/>
  <c r="M22" i="15"/>
  <c r="N22" i="15" s="1"/>
  <c r="L22" i="15"/>
  <c r="K22" i="15"/>
  <c r="M21" i="15"/>
  <c r="N21" i="15" s="1"/>
  <c r="L21" i="15"/>
  <c r="K21" i="15"/>
  <c r="M20" i="15"/>
  <c r="N20" i="15" s="1"/>
  <c r="L20" i="15"/>
  <c r="K20" i="15"/>
  <c r="M19" i="15"/>
  <c r="N19" i="15" s="1"/>
  <c r="L19" i="15"/>
  <c r="K19" i="15"/>
  <c r="M18" i="15"/>
  <c r="N18" i="15" s="1"/>
  <c r="L18" i="15"/>
  <c r="K18" i="15"/>
  <c r="M17" i="15"/>
  <c r="N17" i="15" s="1"/>
  <c r="L17" i="15"/>
  <c r="K17" i="15"/>
  <c r="M16" i="15"/>
  <c r="N16" i="15" s="1"/>
  <c r="L16" i="15"/>
  <c r="K16" i="15"/>
  <c r="M15" i="15"/>
  <c r="N15" i="15" s="1"/>
  <c r="L15" i="15"/>
  <c r="K15" i="15"/>
  <c r="M14" i="15"/>
  <c r="N14" i="15" s="1"/>
  <c r="L14" i="15"/>
  <c r="K14" i="15"/>
  <c r="M13" i="15"/>
  <c r="N13" i="15" s="1"/>
  <c r="L13" i="15"/>
  <c r="K13" i="15"/>
  <c r="M12" i="15"/>
  <c r="N12" i="15" s="1"/>
  <c r="L12" i="15"/>
  <c r="K12" i="15"/>
  <c r="M11" i="15"/>
  <c r="N11" i="15" s="1"/>
  <c r="L11" i="15"/>
  <c r="K11" i="15"/>
  <c r="M10" i="15"/>
  <c r="N10" i="15" s="1"/>
  <c r="L10" i="15"/>
  <c r="K10" i="15"/>
  <c r="M9" i="15"/>
  <c r="N9" i="15" s="1"/>
  <c r="L9" i="15"/>
  <c r="K9" i="15"/>
  <c r="M8" i="15"/>
  <c r="N8" i="15" s="1"/>
  <c r="L8" i="15"/>
  <c r="K8" i="15"/>
  <c r="M7" i="15"/>
  <c r="N7" i="15" s="1"/>
  <c r="L7" i="15"/>
  <c r="K7" i="15"/>
  <c r="M6" i="15"/>
  <c r="N6" i="15" s="1"/>
  <c r="L6" i="15"/>
  <c r="K6" i="15"/>
  <c r="M5" i="15"/>
  <c r="N5" i="15" s="1"/>
  <c r="L5" i="15"/>
  <c r="K5" i="15"/>
  <c r="M4" i="15"/>
  <c r="N4" i="15" s="1"/>
  <c r="L4" i="15"/>
  <c r="K4" i="15"/>
  <c r="M30" i="1"/>
  <c r="N30" i="1" s="1"/>
  <c r="L30" i="1"/>
  <c r="K30" i="1"/>
  <c r="M29" i="1"/>
  <c r="L29" i="1"/>
  <c r="K29" i="1"/>
  <c r="N29" i="1" s="1"/>
  <c r="M28" i="1"/>
  <c r="N28" i="1" s="1"/>
  <c r="L28" i="1"/>
  <c r="K28" i="1"/>
  <c r="M27" i="1"/>
  <c r="L27" i="1"/>
  <c r="K27" i="1"/>
  <c r="N27" i="1" s="1"/>
  <c r="M26" i="1"/>
  <c r="N26" i="1" s="1"/>
  <c r="L26" i="1"/>
  <c r="K26" i="1"/>
  <c r="M25" i="1"/>
  <c r="L25" i="1"/>
  <c r="K25" i="1"/>
  <c r="N25" i="1" s="1"/>
  <c r="M24" i="1"/>
  <c r="N24" i="1" s="1"/>
  <c r="L24" i="1"/>
  <c r="K24" i="1"/>
  <c r="M23" i="1"/>
  <c r="L23" i="1"/>
  <c r="K23" i="1"/>
  <c r="N23" i="1" s="1"/>
  <c r="M22" i="1"/>
  <c r="N22" i="1" s="1"/>
  <c r="L22" i="1"/>
  <c r="K22" i="1"/>
  <c r="M21" i="1"/>
  <c r="L21" i="1"/>
  <c r="K21" i="1"/>
  <c r="N21" i="1" s="1"/>
  <c r="M20" i="1"/>
  <c r="N20" i="1" s="1"/>
  <c r="L20" i="1"/>
  <c r="K20" i="1"/>
  <c r="M19" i="1"/>
  <c r="L19" i="1"/>
  <c r="K19" i="1"/>
  <c r="N19" i="1" s="1"/>
  <c r="M18" i="1"/>
  <c r="N18" i="1" s="1"/>
  <c r="L18" i="1"/>
  <c r="K18" i="1"/>
  <c r="M17" i="1"/>
  <c r="L17" i="1"/>
  <c r="K17" i="1"/>
  <c r="N17" i="1" s="1"/>
  <c r="M16" i="1"/>
  <c r="N16" i="1" s="1"/>
  <c r="L16" i="1"/>
  <c r="K16" i="1"/>
  <c r="M15" i="1"/>
  <c r="L15" i="1"/>
  <c r="K15" i="1"/>
  <c r="N15" i="1" s="1"/>
  <c r="M14" i="1"/>
  <c r="N14" i="1" s="1"/>
  <c r="L14" i="1"/>
  <c r="K14" i="1"/>
  <c r="M13" i="1"/>
  <c r="L13" i="1"/>
  <c r="K13" i="1"/>
  <c r="N13" i="1" s="1"/>
  <c r="M12" i="1"/>
  <c r="N12" i="1" s="1"/>
  <c r="L12" i="1"/>
  <c r="K12" i="1"/>
  <c r="M11" i="1"/>
  <c r="L11" i="1"/>
  <c r="K11" i="1"/>
  <c r="N11" i="1" s="1"/>
  <c r="M10" i="1"/>
  <c r="N10" i="1" s="1"/>
  <c r="L10" i="1"/>
  <c r="K10" i="1"/>
  <c r="M9" i="1"/>
  <c r="L9" i="1"/>
  <c r="K9" i="1"/>
  <c r="N9" i="1" s="1"/>
  <c r="M8" i="1"/>
  <c r="N8" i="1" s="1"/>
  <c r="L8" i="1"/>
  <c r="K8" i="1"/>
  <c r="M7" i="1"/>
  <c r="L7" i="1"/>
  <c r="K7" i="1"/>
  <c r="N7" i="1" s="1"/>
  <c r="M6" i="1"/>
  <c r="N6" i="1" s="1"/>
  <c r="L6" i="1"/>
  <c r="K6" i="1"/>
  <c r="M5" i="1"/>
  <c r="L5" i="1"/>
  <c r="K5" i="1"/>
  <c r="N5" i="1" s="1"/>
  <c r="M4" i="1"/>
  <c r="N4" i="1" s="1"/>
  <c r="L4" i="1"/>
  <c r="K4" i="1"/>
  <c r="K5" i="16"/>
  <c r="L5" i="16"/>
  <c r="M5" i="16"/>
  <c r="N5" i="16" s="1"/>
  <c r="K6" i="16"/>
  <c r="L6" i="16"/>
  <c r="M6" i="16"/>
  <c r="N6" i="16"/>
  <c r="K7" i="16"/>
  <c r="L7" i="16"/>
  <c r="M7" i="16"/>
  <c r="N7" i="16" s="1"/>
  <c r="K8" i="16"/>
  <c r="L8" i="16"/>
  <c r="M8" i="16"/>
  <c r="N8" i="16"/>
  <c r="K9" i="16"/>
  <c r="L9" i="16"/>
  <c r="M9" i="16"/>
  <c r="N9" i="16" s="1"/>
  <c r="K10" i="16"/>
  <c r="L10" i="16"/>
  <c r="M10" i="16"/>
  <c r="N10" i="16"/>
  <c r="K11" i="16"/>
  <c r="L11" i="16"/>
  <c r="M11" i="16"/>
  <c r="N11" i="16" s="1"/>
  <c r="K12" i="16"/>
  <c r="L12" i="16"/>
  <c r="M12" i="16"/>
  <c r="N12" i="16"/>
  <c r="K13" i="16"/>
  <c r="L13" i="16"/>
  <c r="M13" i="16"/>
  <c r="N13" i="16" s="1"/>
  <c r="K14" i="16"/>
  <c r="L14" i="16"/>
  <c r="M14" i="16"/>
  <c r="N14" i="16"/>
  <c r="K15" i="16"/>
  <c r="L15" i="16"/>
  <c r="M15" i="16"/>
  <c r="N15" i="16" s="1"/>
  <c r="K16" i="16"/>
  <c r="L16" i="16"/>
  <c r="M16" i="16"/>
  <c r="N16" i="16"/>
  <c r="K17" i="16"/>
  <c r="L17" i="16"/>
  <c r="M17" i="16"/>
  <c r="N17" i="16" s="1"/>
  <c r="K18" i="16"/>
  <c r="L18" i="16"/>
  <c r="M18" i="16"/>
  <c r="N18" i="16"/>
  <c r="K19" i="16"/>
  <c r="L19" i="16"/>
  <c r="M19" i="16"/>
  <c r="N19" i="16" s="1"/>
  <c r="K20" i="16"/>
  <c r="L20" i="16"/>
  <c r="M20" i="16"/>
  <c r="N20" i="16"/>
  <c r="K21" i="16"/>
  <c r="L21" i="16"/>
  <c r="M21" i="16"/>
  <c r="N21" i="16" s="1"/>
  <c r="K22" i="16"/>
  <c r="L22" i="16"/>
  <c r="M22" i="16"/>
  <c r="N22" i="16"/>
  <c r="K23" i="16"/>
  <c r="L23" i="16"/>
  <c r="M23" i="16"/>
  <c r="N23" i="16" s="1"/>
  <c r="K24" i="16"/>
  <c r="L24" i="16"/>
  <c r="M24" i="16"/>
  <c r="N24" i="16"/>
  <c r="K25" i="16"/>
  <c r="L25" i="16"/>
  <c r="M25" i="16"/>
  <c r="N25" i="16" s="1"/>
  <c r="K26" i="16"/>
  <c r="L26" i="16"/>
  <c r="M26" i="16"/>
  <c r="N26" i="16"/>
  <c r="K27" i="16"/>
  <c r="L27" i="16"/>
  <c r="M27" i="16"/>
  <c r="N27" i="16" s="1"/>
  <c r="K28" i="16"/>
  <c r="L28" i="16"/>
  <c r="M28" i="16"/>
  <c r="N28" i="16"/>
  <c r="K29" i="16"/>
  <c r="L29" i="16"/>
  <c r="M29" i="16"/>
  <c r="N29" i="16" s="1"/>
  <c r="K30" i="16"/>
  <c r="L30" i="16"/>
  <c r="M30" i="16"/>
  <c r="N30" i="16"/>
  <c r="N4" i="16"/>
  <c r="M4" i="16"/>
  <c r="L4" i="16"/>
  <c r="K4"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author>
  </authors>
  <commentList>
    <comment ref="G2" authorId="0" shapeId="0" xr:uid="{00000000-0006-0000-0100-000001000000}">
      <text>
        <r>
          <rPr>
            <b/>
            <sz val="9"/>
            <color indexed="81"/>
            <rFont val="Tahoma"/>
            <family val="2"/>
          </rPr>
          <t>Jo:</t>
        </r>
        <r>
          <rPr>
            <sz val="9"/>
            <color indexed="81"/>
            <rFont val="Tahoma"/>
            <family val="2"/>
          </rPr>
          <t xml:space="preserve">
Plant closures and TEC
reductions in zones south of Central England have decreased generation in the South which
has the effect of increasing national North to South flows, primarily affecting Peak tariffs. The
inclusion of the Western HVDC link has increased Year Round tariffs in Scotland in the zones
close to the Northern end of the cable. Similarly, the generation tariffs in the zones at the
Southern end have decreased as a result of the local effect of the HVDC flows.</t>
        </r>
      </text>
    </comment>
  </commentList>
</comments>
</file>

<file path=xl/sharedStrings.xml><?xml version="1.0" encoding="utf-8"?>
<sst xmlns="http://schemas.openxmlformats.org/spreadsheetml/2006/main" count="129" uniqueCount="43">
  <si>
    <t>North Scotland</t>
  </si>
  <si>
    <t>East Aberdeenshire</t>
  </si>
  <si>
    <t>Western Highlands</t>
  </si>
  <si>
    <t>Skye and Lochalsh</t>
  </si>
  <si>
    <t>Eastern Grampian and Tayside</t>
  </si>
  <si>
    <t>Central Grampian</t>
  </si>
  <si>
    <t>Argyll</t>
  </si>
  <si>
    <t>The Trossachs</t>
  </si>
  <si>
    <t>Stirlingshire and Fife</t>
  </si>
  <si>
    <t>Lothian and Borders</t>
  </si>
  <si>
    <t>Solway and Cheviot</t>
  </si>
  <si>
    <t>North East England</t>
  </si>
  <si>
    <t>North Lancashire and The Lakes</t>
  </si>
  <si>
    <t>South Lancashire, Yorkshire and Humber</t>
  </si>
  <si>
    <t>North Midlands and North Wales</t>
  </si>
  <si>
    <t>South Lincolnshire and North Norfolk</t>
  </si>
  <si>
    <t>Mid Wales and The Midlands</t>
  </si>
  <si>
    <t>Anglesey and Snowdon</t>
  </si>
  <si>
    <t>Pembrokeshire</t>
  </si>
  <si>
    <t>Cotswold</t>
  </si>
  <si>
    <t>Essex and Kent</t>
  </si>
  <si>
    <t>2013_14</t>
  </si>
  <si>
    <t>2014_15</t>
  </si>
  <si>
    <t>2015_16</t>
  </si>
  <si>
    <t>2016_17</t>
  </si>
  <si>
    <t>2017_18</t>
  </si>
  <si>
    <t>2018_19</t>
  </si>
  <si>
    <t>CMP213</t>
  </si>
  <si>
    <t>2019_20</t>
  </si>
  <si>
    <t>2020_21</t>
  </si>
  <si>
    <t>CMP268</t>
  </si>
  <si>
    <t>Zone</t>
  </si>
  <si>
    <t>Zone No</t>
  </si>
  <si>
    <t>South West Scotland</t>
  </si>
  <si>
    <t>South Wales</t>
  </si>
  <si>
    <t xml:space="preserve">Central London </t>
  </si>
  <si>
    <t xml:space="preserve">Oxfordshire, Surrey and Sussex </t>
  </si>
  <si>
    <t xml:space="preserve">Somerset and Wessex </t>
  </si>
  <si>
    <t xml:space="preserve">West Devon and Cornwall </t>
  </si>
  <si>
    <t>Min</t>
  </si>
  <si>
    <t>Mean</t>
  </si>
  <si>
    <t>Max</t>
  </si>
  <si>
    <t>Range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</si>
</sst>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0" borderId="1" xfId="0" applyFont="1" applyBorder="1" applyAlignment="1">
      <alignment horizontal="center" vertical="top"/>
    </xf>
    <xf numFmtId="0" fontId="1" fillId="0" borderId="0" xfId="0" applyFont="1" applyBorder="1" applyAlignment="1">
      <alignment horizontal="center" vertical="top"/>
    </xf>
    <xf numFmtId="0" fontId="0" fillId="2" borderId="0" xfId="0" applyFill="1"/>
    <xf numFmtId="0" fontId="1" fillId="0" borderId="0" xfId="0" applyFont="1"/>
    <xf numFmtId="0" fontId="1" fillId="0" borderId="0" xfId="0" applyFont="1" applyFill="1" applyBorder="1"/>
    <xf numFmtId="164" fontId="0" fillId="0" borderId="0" xfId="0" applyNumberFormat="1"/>
    <xf numFmtId="164" fontId="0" fillId="0" borderId="0" xfId="0" applyNumberFormat="1" applyFont="1" applyFill="1" applyBorder="1"/>
    <xf numFmtId="164" fontId="0" fillId="0" borderId="0" xfId="0" applyNumberFormat="1"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Conventional low carbon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ConvLC80pt!$C$3</c:f>
              <c:strCache>
                <c:ptCount val="1"/>
                <c:pt idx="0">
                  <c:v>2013_14</c:v>
                </c:pt>
              </c:strCache>
            </c:strRef>
          </c:tx>
          <c:spPr>
            <a:solidFill>
              <a:schemeClr val="accent1"/>
            </a:solidFill>
            <a:ln>
              <a:noFill/>
            </a:ln>
            <a:effectLst/>
          </c:spPr>
          <c:invertIfNegative val="0"/>
          <c:cat>
            <c:multiLvlStrRef>
              <c:f>ConvLC80pt!$A$4:$B$30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ConvLC80pt!$C$4:$C$30</c:f>
              <c:numCache>
                <c:formatCode>"£"#,##0.00</c:formatCode>
                <c:ptCount val="27"/>
                <c:pt idx="0">
                  <c:v>25.418970999999999</c:v>
                </c:pt>
                <c:pt idx="1">
                  <c:v>22.795138999999999</c:v>
                </c:pt>
                <c:pt idx="2">
                  <c:v>26.146895000000001</c:v>
                </c:pt>
                <c:pt idx="3">
                  <c:v>30.251919000000001</c:v>
                </c:pt>
                <c:pt idx="4">
                  <c:v>21.546049</c:v>
                </c:pt>
                <c:pt idx="5">
                  <c:v>19.750208000000001</c:v>
                </c:pt>
                <c:pt idx="6">
                  <c:v>18.515567999999998</c:v>
                </c:pt>
                <c:pt idx="7">
                  <c:v>16.491921999999999</c:v>
                </c:pt>
                <c:pt idx="8">
                  <c:v>16.403825000000001</c:v>
                </c:pt>
                <c:pt idx="9">
                  <c:v>15.529814</c:v>
                </c:pt>
                <c:pt idx="10">
                  <c:v>12.836107999999999</c:v>
                </c:pt>
                <c:pt idx="11">
                  <c:v>11.726850000000001</c:v>
                </c:pt>
                <c:pt idx="12">
                  <c:v>8.6410319999999992</c:v>
                </c:pt>
                <c:pt idx="13">
                  <c:v>7.4751880000000002</c:v>
                </c:pt>
                <c:pt idx="14">
                  <c:v>6.3420920000000001</c:v>
                </c:pt>
                <c:pt idx="15">
                  <c:v>5.1840320000000002</c:v>
                </c:pt>
                <c:pt idx="16">
                  <c:v>3.4864700000000002</c:v>
                </c:pt>
                <c:pt idx="17">
                  <c:v>2.4429090000000002</c:v>
                </c:pt>
                <c:pt idx="18">
                  <c:v>7.4090389999999999</c:v>
                </c:pt>
                <c:pt idx="19">
                  <c:v>5.566128</c:v>
                </c:pt>
                <c:pt idx="20">
                  <c:v>2.916588</c:v>
                </c:pt>
                <c:pt idx="21">
                  <c:v>0.38756000000000002</c:v>
                </c:pt>
                <c:pt idx="22">
                  <c:v>-4.4423719999999998</c:v>
                </c:pt>
                <c:pt idx="23">
                  <c:v>0.19139700000000001</c:v>
                </c:pt>
                <c:pt idx="24">
                  <c:v>-1.692437</c:v>
                </c:pt>
                <c:pt idx="25">
                  <c:v>-3.4519299999999999</c:v>
                </c:pt>
                <c:pt idx="26">
                  <c:v>-5.1656089999999999</c:v>
                </c:pt>
              </c:numCache>
            </c:numRef>
          </c:val>
          <c:extLst>
            <c:ext xmlns:c16="http://schemas.microsoft.com/office/drawing/2014/chart" uri="{C3380CC4-5D6E-409C-BE32-E72D297353CC}">
              <c16:uniqueId val="{00000000-581F-4B58-A2AD-33320FEFA627}"/>
            </c:ext>
          </c:extLst>
        </c:ser>
        <c:ser>
          <c:idx val="1"/>
          <c:order val="1"/>
          <c:tx>
            <c:strRef>
              <c:f>ConvLC80pt!$D$3</c:f>
              <c:strCache>
                <c:ptCount val="1"/>
                <c:pt idx="0">
                  <c:v>2014_15</c:v>
                </c:pt>
              </c:strCache>
            </c:strRef>
          </c:tx>
          <c:spPr>
            <a:solidFill>
              <a:schemeClr val="accent2"/>
            </a:solidFill>
            <a:ln>
              <a:noFill/>
            </a:ln>
            <a:effectLst/>
          </c:spPr>
          <c:invertIfNegative val="0"/>
          <c:cat>
            <c:multiLvlStrRef>
              <c:f>ConvLC80pt!$A$4:$B$30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ConvLC80pt!$D$4:$D$30</c:f>
              <c:numCache>
                <c:formatCode>"£"#,##0.00</c:formatCode>
                <c:ptCount val="27"/>
                <c:pt idx="0">
                  <c:v>27.677503000000002</c:v>
                </c:pt>
                <c:pt idx="1">
                  <c:v>22.969442000000001</c:v>
                </c:pt>
                <c:pt idx="2">
                  <c:v>28.352457999999999</c:v>
                </c:pt>
                <c:pt idx="3">
                  <c:v>33.790236</c:v>
                </c:pt>
                <c:pt idx="4">
                  <c:v>24.024932</c:v>
                </c:pt>
                <c:pt idx="5">
                  <c:v>21.972427</c:v>
                </c:pt>
                <c:pt idx="6">
                  <c:v>20.852311</c:v>
                </c:pt>
                <c:pt idx="7">
                  <c:v>18.422122000000002</c:v>
                </c:pt>
                <c:pt idx="8">
                  <c:v>18.016942</c:v>
                </c:pt>
                <c:pt idx="9">
                  <c:v>16.459351000000002</c:v>
                </c:pt>
                <c:pt idx="10">
                  <c:v>14.184761999999999</c:v>
                </c:pt>
                <c:pt idx="11">
                  <c:v>12.726271000000001</c:v>
                </c:pt>
                <c:pt idx="12">
                  <c:v>9.8700340000000004</c:v>
                </c:pt>
                <c:pt idx="13">
                  <c:v>9.1485009999999996</c:v>
                </c:pt>
                <c:pt idx="14">
                  <c:v>7.6065940000000003</c:v>
                </c:pt>
                <c:pt idx="15">
                  <c:v>6.1657229999999998</c:v>
                </c:pt>
                <c:pt idx="16">
                  <c:v>4.6465209999999999</c:v>
                </c:pt>
                <c:pt idx="17">
                  <c:v>3.5479020000000001</c:v>
                </c:pt>
                <c:pt idx="18">
                  <c:v>8.5727499999999992</c:v>
                </c:pt>
                <c:pt idx="19">
                  <c:v>6.5533679999999999</c:v>
                </c:pt>
                <c:pt idx="20">
                  <c:v>3.7801170000000002</c:v>
                </c:pt>
                <c:pt idx="21">
                  <c:v>0.75098299999999996</c:v>
                </c:pt>
                <c:pt idx="22">
                  <c:v>-3.7799309999999999</c:v>
                </c:pt>
                <c:pt idx="23">
                  <c:v>1.4326110000000001</c:v>
                </c:pt>
                <c:pt idx="24">
                  <c:v>-0.83412799999999998</c:v>
                </c:pt>
                <c:pt idx="25">
                  <c:v>-2.707392</c:v>
                </c:pt>
                <c:pt idx="26">
                  <c:v>-4.7000539999999997</c:v>
                </c:pt>
              </c:numCache>
            </c:numRef>
          </c:val>
          <c:extLst>
            <c:ext xmlns:c16="http://schemas.microsoft.com/office/drawing/2014/chart" uri="{C3380CC4-5D6E-409C-BE32-E72D297353CC}">
              <c16:uniqueId val="{00000001-581F-4B58-A2AD-33320FEFA627}"/>
            </c:ext>
          </c:extLst>
        </c:ser>
        <c:ser>
          <c:idx val="2"/>
          <c:order val="2"/>
          <c:tx>
            <c:strRef>
              <c:f>ConvLC80pt!$E$3</c:f>
              <c:strCache>
                <c:ptCount val="1"/>
                <c:pt idx="0">
                  <c:v>2015_16</c:v>
                </c:pt>
              </c:strCache>
            </c:strRef>
          </c:tx>
          <c:spPr>
            <a:solidFill>
              <a:schemeClr val="accent3"/>
            </a:solidFill>
            <a:ln>
              <a:noFill/>
            </a:ln>
            <a:effectLst/>
          </c:spPr>
          <c:invertIfNegative val="0"/>
          <c:cat>
            <c:multiLvlStrRef>
              <c:f>ConvLC80pt!$A$4:$B$30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ConvLC80pt!$E$4:$E$30</c:f>
              <c:numCache>
                <c:formatCode>"£"#,##0.00</c:formatCode>
                <c:ptCount val="27"/>
                <c:pt idx="0">
                  <c:v>25.546023000000002</c:v>
                </c:pt>
                <c:pt idx="1">
                  <c:v>21.084720000000001</c:v>
                </c:pt>
                <c:pt idx="2">
                  <c:v>23.455451</c:v>
                </c:pt>
                <c:pt idx="3">
                  <c:v>28.869530999999998</c:v>
                </c:pt>
                <c:pt idx="4">
                  <c:v>22.214915000000001</c:v>
                </c:pt>
                <c:pt idx="5">
                  <c:v>21.644276000000001</c:v>
                </c:pt>
                <c:pt idx="6">
                  <c:v>22.890024</c:v>
                </c:pt>
                <c:pt idx="7">
                  <c:v>18.031264</c:v>
                </c:pt>
                <c:pt idx="8">
                  <c:v>17.153323</c:v>
                </c:pt>
                <c:pt idx="9">
                  <c:v>15.825072</c:v>
                </c:pt>
                <c:pt idx="10">
                  <c:v>13.372687000000001</c:v>
                </c:pt>
                <c:pt idx="11">
                  <c:v>11.621553</c:v>
                </c:pt>
                <c:pt idx="12">
                  <c:v>8.6000359999999993</c:v>
                </c:pt>
                <c:pt idx="13">
                  <c:v>7.730613</c:v>
                </c:pt>
                <c:pt idx="14">
                  <c:v>6.2585670000000002</c:v>
                </c:pt>
                <c:pt idx="15">
                  <c:v>4.8900269999999999</c:v>
                </c:pt>
                <c:pt idx="16">
                  <c:v>2.974367</c:v>
                </c:pt>
                <c:pt idx="17">
                  <c:v>2.0892179999999998</c:v>
                </c:pt>
                <c:pt idx="18">
                  <c:v>7.6846249999999996</c:v>
                </c:pt>
                <c:pt idx="19">
                  <c:v>5.9338309999999996</c:v>
                </c:pt>
                <c:pt idx="20">
                  <c:v>3.3088489999999999</c:v>
                </c:pt>
                <c:pt idx="21">
                  <c:v>0.20739099999999999</c:v>
                </c:pt>
                <c:pt idx="22">
                  <c:v>-5.2121709999999997</c:v>
                </c:pt>
                <c:pt idx="23">
                  <c:v>-0.74581200000000003</c:v>
                </c:pt>
                <c:pt idx="24">
                  <c:v>-2.5536080000000001</c:v>
                </c:pt>
                <c:pt idx="25">
                  <c:v>-3.944445</c:v>
                </c:pt>
                <c:pt idx="26">
                  <c:v>-5.8047490000000002</c:v>
                </c:pt>
              </c:numCache>
            </c:numRef>
          </c:val>
          <c:extLst>
            <c:ext xmlns:c16="http://schemas.microsoft.com/office/drawing/2014/chart" uri="{C3380CC4-5D6E-409C-BE32-E72D297353CC}">
              <c16:uniqueId val="{00000002-581F-4B58-A2AD-33320FEFA627}"/>
            </c:ext>
          </c:extLst>
        </c:ser>
        <c:ser>
          <c:idx val="3"/>
          <c:order val="3"/>
          <c:tx>
            <c:strRef>
              <c:f>ConvLC80pt!$F$3</c:f>
              <c:strCache>
                <c:ptCount val="1"/>
                <c:pt idx="0">
                  <c:v>2016_17</c:v>
                </c:pt>
              </c:strCache>
            </c:strRef>
          </c:tx>
          <c:spPr>
            <a:solidFill>
              <a:schemeClr val="accent4"/>
            </a:solidFill>
            <a:ln>
              <a:noFill/>
            </a:ln>
            <a:effectLst/>
          </c:spPr>
          <c:invertIfNegative val="0"/>
          <c:cat>
            <c:multiLvlStrRef>
              <c:f>ConvLC80pt!$A$4:$B$30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ConvLC80pt!$F$4:$F$30</c:f>
              <c:numCache>
                <c:formatCode>"£"#,##0.00</c:formatCode>
                <c:ptCount val="27"/>
                <c:pt idx="0">
                  <c:v>14.695975800000001</c:v>
                </c:pt>
                <c:pt idx="1">
                  <c:v>10.651495000000001</c:v>
                </c:pt>
                <c:pt idx="2">
                  <c:v>12.572599200000001</c:v>
                </c:pt>
                <c:pt idx="3">
                  <c:v>10.0351122</c:v>
                </c:pt>
                <c:pt idx="4">
                  <c:v>11.574000400000001</c:v>
                </c:pt>
                <c:pt idx="5">
                  <c:v>14.668755000000001</c:v>
                </c:pt>
                <c:pt idx="6">
                  <c:v>20.197926199999998</c:v>
                </c:pt>
                <c:pt idx="7">
                  <c:v>10.7373022</c:v>
                </c:pt>
                <c:pt idx="8">
                  <c:v>5.6817688000000004</c:v>
                </c:pt>
                <c:pt idx="9">
                  <c:v>8.9921596000000008</c:v>
                </c:pt>
                <c:pt idx="10">
                  <c:v>7.8039696000000003</c:v>
                </c:pt>
                <c:pt idx="11">
                  <c:v>4.9343492000000007</c:v>
                </c:pt>
                <c:pt idx="12">
                  <c:v>2.9808950000000003</c:v>
                </c:pt>
                <c:pt idx="13">
                  <c:v>5.1358160000000002</c:v>
                </c:pt>
                <c:pt idx="14">
                  <c:v>5.7627573999999999</c:v>
                </c:pt>
                <c:pt idx="15">
                  <c:v>4.7538560000000007</c:v>
                </c:pt>
                <c:pt idx="16">
                  <c:v>3.2276280000000002</c:v>
                </c:pt>
                <c:pt idx="17">
                  <c:v>2.3787061999999999</c:v>
                </c:pt>
                <c:pt idx="18">
                  <c:v>6.2905986</c:v>
                </c:pt>
                <c:pt idx="19">
                  <c:v>7.4781131999999992</c:v>
                </c:pt>
                <c:pt idx="20">
                  <c:v>4.6323922</c:v>
                </c:pt>
                <c:pt idx="21">
                  <c:v>0.44160879999999991</c:v>
                </c:pt>
                <c:pt idx="22">
                  <c:v>-6.0868991999999995</c:v>
                </c:pt>
                <c:pt idx="23">
                  <c:v>-0.5020791999999995</c:v>
                </c:pt>
                <c:pt idx="24">
                  <c:v>-1.6969286000000001</c:v>
                </c:pt>
                <c:pt idx="25">
                  <c:v>-2.6222946</c:v>
                </c:pt>
                <c:pt idx="26">
                  <c:v>-2.3985155999999996</c:v>
                </c:pt>
              </c:numCache>
            </c:numRef>
          </c:val>
          <c:extLst>
            <c:ext xmlns:c16="http://schemas.microsoft.com/office/drawing/2014/chart" uri="{C3380CC4-5D6E-409C-BE32-E72D297353CC}">
              <c16:uniqueId val="{00000003-581F-4B58-A2AD-33320FEFA627}"/>
            </c:ext>
          </c:extLst>
        </c:ser>
        <c:ser>
          <c:idx val="4"/>
          <c:order val="4"/>
          <c:tx>
            <c:strRef>
              <c:f>ConvLC80pt!$G$3</c:f>
              <c:strCache>
                <c:ptCount val="1"/>
                <c:pt idx="0">
                  <c:v>2017_18</c:v>
                </c:pt>
              </c:strCache>
            </c:strRef>
          </c:tx>
          <c:spPr>
            <a:solidFill>
              <a:schemeClr val="accent5"/>
            </a:solidFill>
            <a:ln>
              <a:noFill/>
            </a:ln>
            <a:effectLst/>
          </c:spPr>
          <c:invertIfNegative val="0"/>
          <c:cat>
            <c:multiLvlStrRef>
              <c:f>ConvLC80pt!$A$4:$B$30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ConvLC80pt!$G$4:$G$30</c:f>
              <c:numCache>
                <c:formatCode>"£"#,##0.00</c:formatCode>
                <c:ptCount val="27"/>
                <c:pt idx="0">
                  <c:v>24.606137</c:v>
                </c:pt>
                <c:pt idx="1">
                  <c:v>20.311828999999999</c:v>
                </c:pt>
                <c:pt idx="2">
                  <c:v>22.484929999999999</c:v>
                </c:pt>
                <c:pt idx="3">
                  <c:v>16.412174</c:v>
                </c:pt>
                <c:pt idx="4">
                  <c:v>21.689678000000001</c:v>
                </c:pt>
                <c:pt idx="5">
                  <c:v>25.785551999999999</c:v>
                </c:pt>
                <c:pt idx="6">
                  <c:v>31.670186999999999</c:v>
                </c:pt>
                <c:pt idx="7">
                  <c:v>21.537448000000001</c:v>
                </c:pt>
                <c:pt idx="8">
                  <c:v>14.296696000000001</c:v>
                </c:pt>
                <c:pt idx="9">
                  <c:v>19.068785999999999</c:v>
                </c:pt>
                <c:pt idx="10">
                  <c:v>15.076184</c:v>
                </c:pt>
                <c:pt idx="11">
                  <c:v>9.1814879999999999</c:v>
                </c:pt>
                <c:pt idx="12">
                  <c:v>7.1230469999999997</c:v>
                </c:pt>
                <c:pt idx="13">
                  <c:v>3.9924360000000001</c:v>
                </c:pt>
                <c:pt idx="14">
                  <c:v>2.7628750000000002</c:v>
                </c:pt>
                <c:pt idx="15">
                  <c:v>1.1308309999999999</c:v>
                </c:pt>
                <c:pt idx="16">
                  <c:v>7.1702000000000002E-2</c:v>
                </c:pt>
                <c:pt idx="17">
                  <c:v>-0.78317499999999995</c:v>
                </c:pt>
                <c:pt idx="18">
                  <c:v>1.1982759999999999</c:v>
                </c:pt>
                <c:pt idx="19">
                  <c:v>4.0874649999999999</c:v>
                </c:pt>
                <c:pt idx="20">
                  <c:v>1.1438349999999999</c:v>
                </c:pt>
                <c:pt idx="21">
                  <c:v>-3.1112540000000002</c:v>
                </c:pt>
                <c:pt idx="22">
                  <c:v>-9.9579789999999999</c:v>
                </c:pt>
                <c:pt idx="23">
                  <c:v>-3.8699880000000002</c:v>
                </c:pt>
                <c:pt idx="24">
                  <c:v>-5.1422660000000002</c:v>
                </c:pt>
                <c:pt idx="25">
                  <c:v>-6.2344609999999996</c:v>
                </c:pt>
                <c:pt idx="26">
                  <c:v>-5.8996380000000004</c:v>
                </c:pt>
              </c:numCache>
            </c:numRef>
          </c:val>
          <c:extLst>
            <c:ext xmlns:c16="http://schemas.microsoft.com/office/drawing/2014/chart" uri="{C3380CC4-5D6E-409C-BE32-E72D297353CC}">
              <c16:uniqueId val="{00000004-581F-4B58-A2AD-33320FEFA627}"/>
            </c:ext>
          </c:extLst>
        </c:ser>
        <c:ser>
          <c:idx val="5"/>
          <c:order val="5"/>
          <c:tx>
            <c:strRef>
              <c:f>ConvLC80pt!$H$3</c:f>
              <c:strCache>
                <c:ptCount val="1"/>
                <c:pt idx="0">
                  <c:v>2018_19</c:v>
                </c:pt>
              </c:strCache>
            </c:strRef>
          </c:tx>
          <c:spPr>
            <a:solidFill>
              <a:schemeClr val="accent6"/>
            </a:solidFill>
            <a:ln>
              <a:noFill/>
            </a:ln>
            <a:effectLst/>
          </c:spPr>
          <c:invertIfNegative val="0"/>
          <c:cat>
            <c:multiLvlStrRef>
              <c:f>ConvLC80pt!$A$4:$B$30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ConvLC80pt!$H$4:$H$30</c:f>
              <c:numCache>
                <c:formatCode>"£"#,##0.00</c:formatCode>
                <c:ptCount val="27"/>
                <c:pt idx="0">
                  <c:v>20.891324999999998</c:v>
                </c:pt>
                <c:pt idx="1">
                  <c:v>14.638202</c:v>
                </c:pt>
                <c:pt idx="2">
                  <c:v>20.182639999999999</c:v>
                </c:pt>
                <c:pt idx="3">
                  <c:v>14.176902</c:v>
                </c:pt>
                <c:pt idx="4">
                  <c:v>19.209216999999999</c:v>
                </c:pt>
                <c:pt idx="5">
                  <c:v>17.122195000000001</c:v>
                </c:pt>
                <c:pt idx="6">
                  <c:v>12.599387</c:v>
                </c:pt>
                <c:pt idx="7">
                  <c:v>15.252539000000001</c:v>
                </c:pt>
                <c:pt idx="8">
                  <c:v>12.277025</c:v>
                </c:pt>
                <c:pt idx="9">
                  <c:v>18.294436999999999</c:v>
                </c:pt>
                <c:pt idx="10">
                  <c:v>13.723781000000001</c:v>
                </c:pt>
                <c:pt idx="11">
                  <c:v>9.4784030000000001</c:v>
                </c:pt>
                <c:pt idx="12">
                  <c:v>6.4342829999999998</c:v>
                </c:pt>
                <c:pt idx="13">
                  <c:v>3.8654470000000001</c:v>
                </c:pt>
                <c:pt idx="14">
                  <c:v>2.6642809999999999</c:v>
                </c:pt>
                <c:pt idx="15">
                  <c:v>0.546269</c:v>
                </c:pt>
                <c:pt idx="16">
                  <c:v>-0.62789799999999996</c:v>
                </c:pt>
                <c:pt idx="17">
                  <c:v>-1.3145720000000001</c:v>
                </c:pt>
                <c:pt idx="18">
                  <c:v>1.26387</c:v>
                </c:pt>
                <c:pt idx="19">
                  <c:v>3.0192540000000001</c:v>
                </c:pt>
                <c:pt idx="20">
                  <c:v>0.129166</c:v>
                </c:pt>
                <c:pt idx="21">
                  <c:v>-2.9009100000000001</c:v>
                </c:pt>
                <c:pt idx="22">
                  <c:v>-11.264225</c:v>
                </c:pt>
                <c:pt idx="23">
                  <c:v>-4.5450689999999998</c:v>
                </c:pt>
                <c:pt idx="24">
                  <c:v>-6.0885629999999997</c:v>
                </c:pt>
                <c:pt idx="25">
                  <c:v>-7.2607999999999997</c:v>
                </c:pt>
                <c:pt idx="26">
                  <c:v>-6.8892910000000001</c:v>
                </c:pt>
              </c:numCache>
            </c:numRef>
          </c:val>
          <c:extLst>
            <c:ext xmlns:c16="http://schemas.microsoft.com/office/drawing/2014/chart" uri="{C3380CC4-5D6E-409C-BE32-E72D297353CC}">
              <c16:uniqueId val="{00000005-581F-4B58-A2AD-33320FEFA627}"/>
            </c:ext>
          </c:extLst>
        </c:ser>
        <c:ser>
          <c:idx val="6"/>
          <c:order val="6"/>
          <c:tx>
            <c:strRef>
              <c:f>ConvLC80pt!$I$3</c:f>
              <c:strCache>
                <c:ptCount val="1"/>
                <c:pt idx="0">
                  <c:v>2019_20</c:v>
                </c:pt>
              </c:strCache>
            </c:strRef>
          </c:tx>
          <c:spPr>
            <a:solidFill>
              <a:schemeClr val="accent1">
                <a:lumMod val="60000"/>
              </a:schemeClr>
            </a:solidFill>
            <a:ln>
              <a:noFill/>
            </a:ln>
            <a:effectLst/>
          </c:spPr>
          <c:invertIfNegative val="0"/>
          <c:cat>
            <c:multiLvlStrRef>
              <c:f>ConvLC80pt!$A$4:$B$30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ConvLC80pt!$I$4:$I$30</c:f>
              <c:numCache>
                <c:formatCode>"£"#,##0.00</c:formatCode>
                <c:ptCount val="27"/>
                <c:pt idx="0">
                  <c:v>28.390184000000001</c:v>
                </c:pt>
                <c:pt idx="1">
                  <c:v>23.725641</c:v>
                </c:pt>
                <c:pt idx="2">
                  <c:v>28.038529</c:v>
                </c:pt>
                <c:pt idx="3">
                  <c:v>25.446829000000001</c:v>
                </c:pt>
                <c:pt idx="4">
                  <c:v>25.430478999999998</c:v>
                </c:pt>
                <c:pt idx="5">
                  <c:v>25.151737000000001</c:v>
                </c:pt>
                <c:pt idx="6">
                  <c:v>32.920580000000001</c:v>
                </c:pt>
                <c:pt idx="7">
                  <c:v>21.290375000000001</c:v>
                </c:pt>
                <c:pt idx="8">
                  <c:v>17.259381999999999</c:v>
                </c:pt>
                <c:pt idx="9">
                  <c:v>19.98781</c:v>
                </c:pt>
                <c:pt idx="10">
                  <c:v>14.887473999999999</c:v>
                </c:pt>
                <c:pt idx="11">
                  <c:v>10.195201000000001</c:v>
                </c:pt>
                <c:pt idx="12">
                  <c:v>7.0165519999999999</c:v>
                </c:pt>
                <c:pt idx="13">
                  <c:v>3.1534360000000001</c:v>
                </c:pt>
                <c:pt idx="14">
                  <c:v>1.807409</c:v>
                </c:pt>
                <c:pt idx="15">
                  <c:v>-0.14662</c:v>
                </c:pt>
                <c:pt idx="16">
                  <c:v>-1.5994660000000001</c:v>
                </c:pt>
                <c:pt idx="17">
                  <c:v>-2.1406900000000002</c:v>
                </c:pt>
                <c:pt idx="18">
                  <c:v>0.42119400000000001</c:v>
                </c:pt>
                <c:pt idx="19">
                  <c:v>1.9853890000000001</c:v>
                </c:pt>
                <c:pt idx="20">
                  <c:v>-1.00956</c:v>
                </c:pt>
                <c:pt idx="21">
                  <c:v>-5.4943650000000002</c:v>
                </c:pt>
                <c:pt idx="22">
                  <c:v>-14.078875</c:v>
                </c:pt>
                <c:pt idx="23">
                  <c:v>-5.3472039999999996</c:v>
                </c:pt>
                <c:pt idx="24">
                  <c:v>-7.1494949999999999</c:v>
                </c:pt>
                <c:pt idx="25">
                  <c:v>-7.4728940000000001</c:v>
                </c:pt>
                <c:pt idx="26">
                  <c:v>-7.7451739999999996</c:v>
                </c:pt>
              </c:numCache>
            </c:numRef>
          </c:val>
          <c:extLst>
            <c:ext xmlns:c16="http://schemas.microsoft.com/office/drawing/2014/chart" uri="{C3380CC4-5D6E-409C-BE32-E72D297353CC}">
              <c16:uniqueId val="{00000006-581F-4B58-A2AD-33320FEFA627}"/>
            </c:ext>
          </c:extLst>
        </c:ser>
        <c:ser>
          <c:idx val="7"/>
          <c:order val="7"/>
          <c:tx>
            <c:strRef>
              <c:f>ConvLC80pt!$J$3</c:f>
              <c:strCache>
                <c:ptCount val="1"/>
                <c:pt idx="0">
                  <c:v>2020_21</c:v>
                </c:pt>
              </c:strCache>
            </c:strRef>
          </c:tx>
          <c:spPr>
            <a:solidFill>
              <a:schemeClr val="accent2">
                <a:lumMod val="60000"/>
              </a:schemeClr>
            </a:solidFill>
            <a:ln>
              <a:noFill/>
            </a:ln>
            <a:effectLst/>
          </c:spPr>
          <c:invertIfNegative val="0"/>
          <c:cat>
            <c:multiLvlStrRef>
              <c:f>ConvLC80pt!$A$4:$B$30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ConvLC80pt!$J$4:$J$30</c:f>
              <c:numCache>
                <c:formatCode>"£"#,##0.00</c:formatCode>
                <c:ptCount val="27"/>
                <c:pt idx="0">
                  <c:v>29.622229999999998</c:v>
                </c:pt>
                <c:pt idx="1">
                  <c:v>25.713331</c:v>
                </c:pt>
                <c:pt idx="2">
                  <c:v>27.665928000000001</c:v>
                </c:pt>
                <c:pt idx="3">
                  <c:v>21.239874</c:v>
                </c:pt>
                <c:pt idx="4">
                  <c:v>26.688797999999998</c:v>
                </c:pt>
                <c:pt idx="5">
                  <c:v>26.405232999999999</c:v>
                </c:pt>
                <c:pt idx="6">
                  <c:v>33.822750999999997</c:v>
                </c:pt>
                <c:pt idx="7">
                  <c:v>22.179493999999998</c:v>
                </c:pt>
                <c:pt idx="8">
                  <c:v>18.266766000000001</c:v>
                </c:pt>
                <c:pt idx="9">
                  <c:v>19.303483</c:v>
                </c:pt>
                <c:pt idx="10">
                  <c:v>14.838248999999999</c:v>
                </c:pt>
                <c:pt idx="11">
                  <c:v>9.4957860000000007</c:v>
                </c:pt>
                <c:pt idx="12">
                  <c:v>8.0078499999999995</c:v>
                </c:pt>
                <c:pt idx="13">
                  <c:v>2.622236</c:v>
                </c:pt>
                <c:pt idx="14">
                  <c:v>1.0581199999999999</c:v>
                </c:pt>
                <c:pt idx="15">
                  <c:v>-1.1993830000000001</c:v>
                </c:pt>
                <c:pt idx="16">
                  <c:v>-2.7778670000000001</c:v>
                </c:pt>
                <c:pt idx="17">
                  <c:v>-2.99376</c:v>
                </c:pt>
                <c:pt idx="18">
                  <c:v>-5.1525000000000001E-2</c:v>
                </c:pt>
                <c:pt idx="19">
                  <c:v>0.41198499999999999</c:v>
                </c:pt>
                <c:pt idx="20">
                  <c:v>-2.9574859999999998</c:v>
                </c:pt>
                <c:pt idx="21">
                  <c:v>-7.8679959999999998</c:v>
                </c:pt>
                <c:pt idx="22">
                  <c:v>-15.439154</c:v>
                </c:pt>
                <c:pt idx="23">
                  <c:v>-6.3340620000000003</c:v>
                </c:pt>
                <c:pt idx="24">
                  <c:v>-7.6758009999999999</c:v>
                </c:pt>
                <c:pt idx="25">
                  <c:v>-9.2189720000000008</c:v>
                </c:pt>
                <c:pt idx="26">
                  <c:v>-9.7380410000000008</c:v>
                </c:pt>
              </c:numCache>
            </c:numRef>
          </c:val>
          <c:extLst>
            <c:ext xmlns:c16="http://schemas.microsoft.com/office/drawing/2014/chart" uri="{C3380CC4-5D6E-409C-BE32-E72D297353CC}">
              <c16:uniqueId val="{00000007-581F-4B58-A2AD-33320FEFA627}"/>
            </c:ext>
          </c:extLst>
        </c:ser>
        <c:dLbls>
          <c:showLegendKey val="0"/>
          <c:showVal val="0"/>
          <c:showCatName val="0"/>
          <c:showSerName val="0"/>
          <c:showPercent val="0"/>
          <c:showBubbleSize val="0"/>
        </c:dLbls>
        <c:gapWidth val="219"/>
        <c:overlap val="-27"/>
        <c:axId val="631071624"/>
        <c:axId val="631080152"/>
      </c:barChart>
      <c:catAx>
        <c:axId val="631071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1080152"/>
        <c:crosses val="autoZero"/>
        <c:auto val="1"/>
        <c:lblAlgn val="ctr"/>
        <c:lblOffset val="100"/>
        <c:noMultiLvlLbl val="0"/>
      </c:catAx>
      <c:valAx>
        <c:axId val="631080152"/>
        <c:scaling>
          <c:orientation val="minMax"/>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10716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Conventional Carbon (80% ALF)</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ConvC80pt!$C$3</c:f>
              <c:strCache>
                <c:ptCount val="1"/>
                <c:pt idx="0">
                  <c:v>2013_14</c:v>
                </c:pt>
              </c:strCache>
            </c:strRef>
          </c:tx>
          <c:spPr>
            <a:solidFill>
              <a:schemeClr val="accent1"/>
            </a:solidFill>
            <a:ln>
              <a:noFill/>
            </a:ln>
            <a:effectLst/>
          </c:spPr>
          <c:invertIfNegative val="0"/>
          <c:cat>
            <c:multiLvlStrRef>
              <c:f>ConvC80pt!$A$4:$B$30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ConvC80pt!$C$4:$C$30</c:f>
              <c:numCache>
                <c:formatCode>"£"#,##0.00</c:formatCode>
                <c:ptCount val="27"/>
                <c:pt idx="0">
                  <c:v>25.418970999999999</c:v>
                </c:pt>
                <c:pt idx="1">
                  <c:v>22.795138999999999</c:v>
                </c:pt>
                <c:pt idx="2">
                  <c:v>26.146895000000001</c:v>
                </c:pt>
                <c:pt idx="3">
                  <c:v>30.251919000000001</c:v>
                </c:pt>
                <c:pt idx="4">
                  <c:v>21.546049</c:v>
                </c:pt>
                <c:pt idx="5">
                  <c:v>19.750208000000001</c:v>
                </c:pt>
                <c:pt idx="6">
                  <c:v>18.515567999999998</c:v>
                </c:pt>
                <c:pt idx="7">
                  <c:v>16.491921999999999</c:v>
                </c:pt>
                <c:pt idx="8">
                  <c:v>16.403825000000001</c:v>
                </c:pt>
                <c:pt idx="9">
                  <c:v>15.529814</c:v>
                </c:pt>
                <c:pt idx="10">
                  <c:v>12.836107999999999</c:v>
                </c:pt>
                <c:pt idx="11">
                  <c:v>11.726850000000001</c:v>
                </c:pt>
                <c:pt idx="12">
                  <c:v>8.6410319999999992</c:v>
                </c:pt>
                <c:pt idx="13">
                  <c:v>7.4751880000000002</c:v>
                </c:pt>
                <c:pt idx="14">
                  <c:v>6.3420920000000001</c:v>
                </c:pt>
                <c:pt idx="15">
                  <c:v>5.1840320000000002</c:v>
                </c:pt>
                <c:pt idx="16">
                  <c:v>3.4864700000000002</c:v>
                </c:pt>
                <c:pt idx="17">
                  <c:v>2.4429090000000002</c:v>
                </c:pt>
                <c:pt idx="18">
                  <c:v>7.4090389999999999</c:v>
                </c:pt>
                <c:pt idx="19">
                  <c:v>5.566128</c:v>
                </c:pt>
                <c:pt idx="20">
                  <c:v>2.916588</c:v>
                </c:pt>
                <c:pt idx="21">
                  <c:v>0.38756000000000002</c:v>
                </c:pt>
                <c:pt idx="22">
                  <c:v>-4.4423719999999998</c:v>
                </c:pt>
                <c:pt idx="23">
                  <c:v>0.19139700000000001</c:v>
                </c:pt>
                <c:pt idx="24">
                  <c:v>-1.692437</c:v>
                </c:pt>
                <c:pt idx="25">
                  <c:v>-3.4519299999999999</c:v>
                </c:pt>
                <c:pt idx="26">
                  <c:v>-5.1656089999999999</c:v>
                </c:pt>
              </c:numCache>
            </c:numRef>
          </c:val>
          <c:extLst>
            <c:ext xmlns:c16="http://schemas.microsoft.com/office/drawing/2014/chart" uri="{C3380CC4-5D6E-409C-BE32-E72D297353CC}">
              <c16:uniqueId val="{00000000-51DD-4FB4-BE42-4B2E154C22F1}"/>
            </c:ext>
          </c:extLst>
        </c:ser>
        <c:ser>
          <c:idx val="1"/>
          <c:order val="1"/>
          <c:tx>
            <c:strRef>
              <c:f>ConvC80pt!$D$3</c:f>
              <c:strCache>
                <c:ptCount val="1"/>
                <c:pt idx="0">
                  <c:v>2014_15</c:v>
                </c:pt>
              </c:strCache>
            </c:strRef>
          </c:tx>
          <c:spPr>
            <a:solidFill>
              <a:schemeClr val="accent2"/>
            </a:solidFill>
            <a:ln>
              <a:noFill/>
            </a:ln>
            <a:effectLst/>
          </c:spPr>
          <c:invertIfNegative val="0"/>
          <c:cat>
            <c:multiLvlStrRef>
              <c:f>ConvC80pt!$A$4:$B$30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ConvC80pt!$D$4:$D$30</c:f>
              <c:numCache>
                <c:formatCode>"£"#,##0.00</c:formatCode>
                <c:ptCount val="27"/>
                <c:pt idx="0">
                  <c:v>27.677503000000002</c:v>
                </c:pt>
                <c:pt idx="1">
                  <c:v>22.969442000000001</c:v>
                </c:pt>
                <c:pt idx="2">
                  <c:v>28.352457999999999</c:v>
                </c:pt>
                <c:pt idx="3">
                  <c:v>33.790236</c:v>
                </c:pt>
                <c:pt idx="4">
                  <c:v>24.024932</c:v>
                </c:pt>
                <c:pt idx="5">
                  <c:v>21.972427</c:v>
                </c:pt>
                <c:pt idx="6">
                  <c:v>20.852311</c:v>
                </c:pt>
                <c:pt idx="7">
                  <c:v>18.422122000000002</c:v>
                </c:pt>
                <c:pt idx="8">
                  <c:v>18.016942</c:v>
                </c:pt>
                <c:pt idx="9">
                  <c:v>16.459351000000002</c:v>
                </c:pt>
                <c:pt idx="10">
                  <c:v>14.184761999999999</c:v>
                </c:pt>
                <c:pt idx="11">
                  <c:v>12.726271000000001</c:v>
                </c:pt>
                <c:pt idx="12">
                  <c:v>9.8700340000000004</c:v>
                </c:pt>
                <c:pt idx="13">
                  <c:v>9.1485009999999996</c:v>
                </c:pt>
                <c:pt idx="14">
                  <c:v>7.6065940000000003</c:v>
                </c:pt>
                <c:pt idx="15">
                  <c:v>6.1657229999999998</c:v>
                </c:pt>
                <c:pt idx="16">
                  <c:v>4.6465209999999999</c:v>
                </c:pt>
                <c:pt idx="17">
                  <c:v>3.5479020000000001</c:v>
                </c:pt>
                <c:pt idx="18">
                  <c:v>8.5727499999999992</c:v>
                </c:pt>
                <c:pt idx="19">
                  <c:v>6.5533679999999999</c:v>
                </c:pt>
                <c:pt idx="20">
                  <c:v>3.7801170000000002</c:v>
                </c:pt>
                <c:pt idx="21">
                  <c:v>0.75098299999999996</c:v>
                </c:pt>
                <c:pt idx="22">
                  <c:v>-3.7799309999999999</c:v>
                </c:pt>
                <c:pt idx="23">
                  <c:v>1.4326110000000001</c:v>
                </c:pt>
                <c:pt idx="24">
                  <c:v>-0.83412799999999998</c:v>
                </c:pt>
                <c:pt idx="25">
                  <c:v>-2.707392</c:v>
                </c:pt>
                <c:pt idx="26">
                  <c:v>-4.7000539999999997</c:v>
                </c:pt>
              </c:numCache>
            </c:numRef>
          </c:val>
          <c:extLst>
            <c:ext xmlns:c16="http://schemas.microsoft.com/office/drawing/2014/chart" uri="{C3380CC4-5D6E-409C-BE32-E72D297353CC}">
              <c16:uniqueId val="{00000001-51DD-4FB4-BE42-4B2E154C22F1}"/>
            </c:ext>
          </c:extLst>
        </c:ser>
        <c:ser>
          <c:idx val="2"/>
          <c:order val="2"/>
          <c:tx>
            <c:strRef>
              <c:f>ConvC80pt!$E$3</c:f>
              <c:strCache>
                <c:ptCount val="1"/>
                <c:pt idx="0">
                  <c:v>2015_16</c:v>
                </c:pt>
              </c:strCache>
            </c:strRef>
          </c:tx>
          <c:spPr>
            <a:solidFill>
              <a:schemeClr val="accent3"/>
            </a:solidFill>
            <a:ln>
              <a:noFill/>
            </a:ln>
            <a:effectLst/>
          </c:spPr>
          <c:invertIfNegative val="0"/>
          <c:cat>
            <c:multiLvlStrRef>
              <c:f>ConvC80pt!$A$4:$B$30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ConvC80pt!$E$4:$E$30</c:f>
              <c:numCache>
                <c:formatCode>"£"#,##0.00</c:formatCode>
                <c:ptCount val="27"/>
                <c:pt idx="0">
                  <c:v>25.546023000000002</c:v>
                </c:pt>
                <c:pt idx="1">
                  <c:v>21.084720000000001</c:v>
                </c:pt>
                <c:pt idx="2">
                  <c:v>23.455451</c:v>
                </c:pt>
                <c:pt idx="3">
                  <c:v>28.869530999999998</c:v>
                </c:pt>
                <c:pt idx="4">
                  <c:v>22.214915000000001</c:v>
                </c:pt>
                <c:pt idx="5">
                  <c:v>21.644276000000001</c:v>
                </c:pt>
                <c:pt idx="6">
                  <c:v>22.890024</c:v>
                </c:pt>
                <c:pt idx="7">
                  <c:v>18.031264</c:v>
                </c:pt>
                <c:pt idx="8">
                  <c:v>17.153323</c:v>
                </c:pt>
                <c:pt idx="9">
                  <c:v>15.825072</c:v>
                </c:pt>
                <c:pt idx="10">
                  <c:v>13.372687000000001</c:v>
                </c:pt>
                <c:pt idx="11">
                  <c:v>11.621553</c:v>
                </c:pt>
                <c:pt idx="12">
                  <c:v>8.6000359999999993</c:v>
                </c:pt>
                <c:pt idx="13">
                  <c:v>7.730613</c:v>
                </c:pt>
                <c:pt idx="14">
                  <c:v>6.2585670000000002</c:v>
                </c:pt>
                <c:pt idx="15">
                  <c:v>4.8900269999999999</c:v>
                </c:pt>
                <c:pt idx="16">
                  <c:v>2.974367</c:v>
                </c:pt>
                <c:pt idx="17">
                  <c:v>2.0892179999999998</c:v>
                </c:pt>
                <c:pt idx="18">
                  <c:v>7.6846249999999996</c:v>
                </c:pt>
                <c:pt idx="19">
                  <c:v>5.9338309999999996</c:v>
                </c:pt>
                <c:pt idx="20">
                  <c:v>3.3088489999999999</c:v>
                </c:pt>
                <c:pt idx="21">
                  <c:v>0.20739099999999999</c:v>
                </c:pt>
                <c:pt idx="22">
                  <c:v>-5.2121709999999997</c:v>
                </c:pt>
                <c:pt idx="23">
                  <c:v>-0.74581200000000003</c:v>
                </c:pt>
                <c:pt idx="24">
                  <c:v>-2.5536080000000001</c:v>
                </c:pt>
                <c:pt idx="25">
                  <c:v>-3.944445</c:v>
                </c:pt>
                <c:pt idx="26">
                  <c:v>-5.8047490000000002</c:v>
                </c:pt>
              </c:numCache>
            </c:numRef>
          </c:val>
          <c:extLst>
            <c:ext xmlns:c16="http://schemas.microsoft.com/office/drawing/2014/chart" uri="{C3380CC4-5D6E-409C-BE32-E72D297353CC}">
              <c16:uniqueId val="{00000002-51DD-4FB4-BE42-4B2E154C22F1}"/>
            </c:ext>
          </c:extLst>
        </c:ser>
        <c:ser>
          <c:idx val="3"/>
          <c:order val="3"/>
          <c:tx>
            <c:strRef>
              <c:f>ConvC80pt!$F$3</c:f>
              <c:strCache>
                <c:ptCount val="1"/>
                <c:pt idx="0">
                  <c:v>2016_17</c:v>
                </c:pt>
              </c:strCache>
            </c:strRef>
          </c:tx>
          <c:spPr>
            <a:solidFill>
              <a:schemeClr val="accent4"/>
            </a:solidFill>
            <a:ln>
              <a:noFill/>
            </a:ln>
            <a:effectLst/>
          </c:spPr>
          <c:invertIfNegative val="0"/>
          <c:cat>
            <c:multiLvlStrRef>
              <c:f>ConvC80pt!$A$4:$B$30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ConvC80pt!$F$4:$F$30</c:f>
              <c:numCache>
                <c:formatCode>"£"#,##0.00</c:formatCode>
                <c:ptCount val="27"/>
                <c:pt idx="0">
                  <c:v>14.695975800000001</c:v>
                </c:pt>
                <c:pt idx="1">
                  <c:v>10.651495000000001</c:v>
                </c:pt>
                <c:pt idx="2">
                  <c:v>12.572599200000001</c:v>
                </c:pt>
                <c:pt idx="3">
                  <c:v>10.0351122</c:v>
                </c:pt>
                <c:pt idx="4">
                  <c:v>11.574000400000001</c:v>
                </c:pt>
                <c:pt idx="5">
                  <c:v>14.668755000000001</c:v>
                </c:pt>
                <c:pt idx="6">
                  <c:v>20.197926199999998</c:v>
                </c:pt>
                <c:pt idx="7">
                  <c:v>10.7373022</c:v>
                </c:pt>
                <c:pt idx="8">
                  <c:v>5.6817688000000004</c:v>
                </c:pt>
                <c:pt idx="9">
                  <c:v>8.9921596000000008</c:v>
                </c:pt>
                <c:pt idx="10">
                  <c:v>7.8039696000000003</c:v>
                </c:pt>
                <c:pt idx="11">
                  <c:v>4.9343492000000007</c:v>
                </c:pt>
                <c:pt idx="12">
                  <c:v>2.9808950000000003</c:v>
                </c:pt>
                <c:pt idx="13">
                  <c:v>5.1358160000000002</c:v>
                </c:pt>
                <c:pt idx="14">
                  <c:v>5.7627573999999999</c:v>
                </c:pt>
                <c:pt idx="15">
                  <c:v>4.7538560000000007</c:v>
                </c:pt>
                <c:pt idx="16">
                  <c:v>3.2276280000000002</c:v>
                </c:pt>
                <c:pt idx="17">
                  <c:v>2.3787061999999999</c:v>
                </c:pt>
                <c:pt idx="18">
                  <c:v>6.2905986</c:v>
                </c:pt>
                <c:pt idx="19">
                  <c:v>7.4781131999999992</c:v>
                </c:pt>
                <c:pt idx="20">
                  <c:v>4.6323922</c:v>
                </c:pt>
                <c:pt idx="21">
                  <c:v>0.44160879999999991</c:v>
                </c:pt>
                <c:pt idx="22">
                  <c:v>-6.0868991999999995</c:v>
                </c:pt>
                <c:pt idx="23">
                  <c:v>-0.5020791999999995</c:v>
                </c:pt>
                <c:pt idx="24">
                  <c:v>-1.6969286000000001</c:v>
                </c:pt>
                <c:pt idx="25">
                  <c:v>-2.6222946</c:v>
                </c:pt>
                <c:pt idx="26">
                  <c:v>-2.3985155999999996</c:v>
                </c:pt>
              </c:numCache>
            </c:numRef>
          </c:val>
          <c:extLst>
            <c:ext xmlns:c16="http://schemas.microsoft.com/office/drawing/2014/chart" uri="{C3380CC4-5D6E-409C-BE32-E72D297353CC}">
              <c16:uniqueId val="{00000003-51DD-4FB4-BE42-4B2E154C22F1}"/>
            </c:ext>
          </c:extLst>
        </c:ser>
        <c:ser>
          <c:idx val="4"/>
          <c:order val="4"/>
          <c:tx>
            <c:strRef>
              <c:f>ConvC80pt!$G$3</c:f>
              <c:strCache>
                <c:ptCount val="1"/>
                <c:pt idx="0">
                  <c:v>2017_18</c:v>
                </c:pt>
              </c:strCache>
            </c:strRef>
          </c:tx>
          <c:spPr>
            <a:solidFill>
              <a:schemeClr val="accent5"/>
            </a:solidFill>
            <a:ln>
              <a:noFill/>
            </a:ln>
            <a:effectLst/>
          </c:spPr>
          <c:invertIfNegative val="0"/>
          <c:cat>
            <c:multiLvlStrRef>
              <c:f>ConvC80pt!$A$4:$B$30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ConvC80pt!$G$4:$G$30</c:f>
              <c:numCache>
                <c:formatCode>"£"#,##0.00</c:formatCode>
                <c:ptCount val="27"/>
                <c:pt idx="0">
                  <c:v>24.606137</c:v>
                </c:pt>
                <c:pt idx="1">
                  <c:v>20.311828999999999</c:v>
                </c:pt>
                <c:pt idx="2">
                  <c:v>22.484929999999999</c:v>
                </c:pt>
                <c:pt idx="3">
                  <c:v>16.412174</c:v>
                </c:pt>
                <c:pt idx="4">
                  <c:v>21.689678000000001</c:v>
                </c:pt>
                <c:pt idx="5">
                  <c:v>25.785551999999999</c:v>
                </c:pt>
                <c:pt idx="6">
                  <c:v>31.670186999999999</c:v>
                </c:pt>
                <c:pt idx="7">
                  <c:v>21.537448000000001</c:v>
                </c:pt>
                <c:pt idx="8">
                  <c:v>14.296696000000001</c:v>
                </c:pt>
                <c:pt idx="9">
                  <c:v>19.068785999999999</c:v>
                </c:pt>
                <c:pt idx="10">
                  <c:v>15.076184</c:v>
                </c:pt>
                <c:pt idx="11">
                  <c:v>9.1814879999999999</c:v>
                </c:pt>
                <c:pt idx="12">
                  <c:v>7.1230469999999997</c:v>
                </c:pt>
                <c:pt idx="13">
                  <c:v>3.9924360000000001</c:v>
                </c:pt>
                <c:pt idx="14">
                  <c:v>2.7628750000000002</c:v>
                </c:pt>
                <c:pt idx="15">
                  <c:v>1.1308309999999999</c:v>
                </c:pt>
                <c:pt idx="16">
                  <c:v>7.1702000000000002E-2</c:v>
                </c:pt>
                <c:pt idx="17">
                  <c:v>-0.78317499999999995</c:v>
                </c:pt>
                <c:pt idx="18">
                  <c:v>1.1982759999999999</c:v>
                </c:pt>
                <c:pt idx="19">
                  <c:v>4.0874649999999999</c:v>
                </c:pt>
                <c:pt idx="20">
                  <c:v>1.1438349999999999</c:v>
                </c:pt>
                <c:pt idx="21">
                  <c:v>-3.1112540000000002</c:v>
                </c:pt>
                <c:pt idx="22">
                  <c:v>-9.9579789999999999</c:v>
                </c:pt>
                <c:pt idx="23">
                  <c:v>-3.8699880000000002</c:v>
                </c:pt>
                <c:pt idx="24">
                  <c:v>-5.1422660000000002</c:v>
                </c:pt>
                <c:pt idx="25">
                  <c:v>-6.2344609999999996</c:v>
                </c:pt>
                <c:pt idx="26">
                  <c:v>-5.8996380000000004</c:v>
                </c:pt>
              </c:numCache>
            </c:numRef>
          </c:val>
          <c:extLst>
            <c:ext xmlns:c16="http://schemas.microsoft.com/office/drawing/2014/chart" uri="{C3380CC4-5D6E-409C-BE32-E72D297353CC}">
              <c16:uniqueId val="{00000004-51DD-4FB4-BE42-4B2E154C22F1}"/>
            </c:ext>
          </c:extLst>
        </c:ser>
        <c:ser>
          <c:idx val="5"/>
          <c:order val="5"/>
          <c:tx>
            <c:strRef>
              <c:f>ConvC80pt!$H$3</c:f>
              <c:strCache>
                <c:ptCount val="1"/>
                <c:pt idx="0">
                  <c:v>2018_19</c:v>
                </c:pt>
              </c:strCache>
            </c:strRef>
          </c:tx>
          <c:spPr>
            <a:solidFill>
              <a:schemeClr val="accent6"/>
            </a:solidFill>
            <a:ln>
              <a:noFill/>
            </a:ln>
            <a:effectLst/>
          </c:spPr>
          <c:invertIfNegative val="0"/>
          <c:cat>
            <c:multiLvlStrRef>
              <c:f>ConvC80pt!$A$4:$B$30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ConvC80pt!$H$4:$H$30</c:f>
              <c:numCache>
                <c:formatCode>"£"#,##0.00</c:formatCode>
                <c:ptCount val="27"/>
                <c:pt idx="0">
                  <c:v>25.634067000000002</c:v>
                </c:pt>
                <c:pt idx="1">
                  <c:v>17.902670000000001</c:v>
                </c:pt>
                <c:pt idx="2">
                  <c:v>24.798784000000001</c:v>
                </c:pt>
                <c:pt idx="3">
                  <c:v>18.773997000000001</c:v>
                </c:pt>
                <c:pt idx="4">
                  <c:v>23.394469000000001</c:v>
                </c:pt>
                <c:pt idx="5">
                  <c:v>21.047394000000001</c:v>
                </c:pt>
                <c:pt idx="6">
                  <c:v>16.461556999999999</c:v>
                </c:pt>
                <c:pt idx="7">
                  <c:v>18.677275999999999</c:v>
                </c:pt>
                <c:pt idx="8">
                  <c:v>15.386575000000001</c:v>
                </c:pt>
                <c:pt idx="9">
                  <c:v>21.744900999999999</c:v>
                </c:pt>
                <c:pt idx="10">
                  <c:v>15.991187999999999</c:v>
                </c:pt>
                <c:pt idx="11">
                  <c:v>11.357271000000001</c:v>
                </c:pt>
                <c:pt idx="12">
                  <c:v>7.3819419999999996</c:v>
                </c:pt>
                <c:pt idx="13">
                  <c:v>4.5912259999999998</c:v>
                </c:pt>
                <c:pt idx="14">
                  <c:v>2.6859829999999998</c:v>
                </c:pt>
                <c:pt idx="15">
                  <c:v>0.546269</c:v>
                </c:pt>
                <c:pt idx="16">
                  <c:v>-0.62789799999999996</c:v>
                </c:pt>
                <c:pt idx="17">
                  <c:v>-1.3145720000000001</c:v>
                </c:pt>
                <c:pt idx="18">
                  <c:v>1.26387</c:v>
                </c:pt>
                <c:pt idx="19">
                  <c:v>3.0192540000000001</c:v>
                </c:pt>
                <c:pt idx="20">
                  <c:v>0.129166</c:v>
                </c:pt>
                <c:pt idx="21">
                  <c:v>-4.2181509999999998</c:v>
                </c:pt>
                <c:pt idx="22">
                  <c:v>-12.538064</c:v>
                </c:pt>
                <c:pt idx="23">
                  <c:v>-4.5450689999999998</c:v>
                </c:pt>
                <c:pt idx="24">
                  <c:v>-6.0885629999999997</c:v>
                </c:pt>
                <c:pt idx="25">
                  <c:v>-7.2607999999999997</c:v>
                </c:pt>
                <c:pt idx="26">
                  <c:v>-6.8892910000000001</c:v>
                </c:pt>
              </c:numCache>
            </c:numRef>
          </c:val>
          <c:extLst>
            <c:ext xmlns:c16="http://schemas.microsoft.com/office/drawing/2014/chart" uri="{C3380CC4-5D6E-409C-BE32-E72D297353CC}">
              <c16:uniqueId val="{00000005-51DD-4FB4-BE42-4B2E154C22F1}"/>
            </c:ext>
          </c:extLst>
        </c:ser>
        <c:ser>
          <c:idx val="6"/>
          <c:order val="6"/>
          <c:tx>
            <c:strRef>
              <c:f>ConvC80pt!$I$3</c:f>
              <c:strCache>
                <c:ptCount val="1"/>
                <c:pt idx="0">
                  <c:v>2019_20</c:v>
                </c:pt>
              </c:strCache>
            </c:strRef>
          </c:tx>
          <c:spPr>
            <a:solidFill>
              <a:schemeClr val="accent1">
                <a:lumMod val="60000"/>
              </a:schemeClr>
            </a:solidFill>
            <a:ln>
              <a:noFill/>
            </a:ln>
            <a:effectLst/>
          </c:spPr>
          <c:invertIfNegative val="0"/>
          <c:cat>
            <c:multiLvlStrRef>
              <c:f>ConvC80pt!$A$4:$B$30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ConvC80pt!$I$4:$I$30</c:f>
              <c:numCache>
                <c:formatCode>"£"#,##0.00</c:formatCode>
                <c:ptCount val="27"/>
                <c:pt idx="0">
                  <c:v>25.293413000000001</c:v>
                </c:pt>
                <c:pt idx="1">
                  <c:v>20.628869999999999</c:v>
                </c:pt>
                <c:pt idx="2">
                  <c:v>24.934059000000001</c:v>
                </c:pt>
                <c:pt idx="3">
                  <c:v>22.000554000000001</c:v>
                </c:pt>
                <c:pt idx="4">
                  <c:v>22.477062</c:v>
                </c:pt>
                <c:pt idx="5">
                  <c:v>22.282713999999999</c:v>
                </c:pt>
                <c:pt idx="6">
                  <c:v>28.003879000000001</c:v>
                </c:pt>
                <c:pt idx="7">
                  <c:v>18.702154</c:v>
                </c:pt>
                <c:pt idx="8">
                  <c:v>14.826779</c:v>
                </c:pt>
                <c:pt idx="9">
                  <c:v>17.488068999999999</c:v>
                </c:pt>
                <c:pt idx="10">
                  <c:v>13.550115</c:v>
                </c:pt>
                <c:pt idx="11">
                  <c:v>8.7443989999999996</c:v>
                </c:pt>
                <c:pt idx="12">
                  <c:v>6.235125</c:v>
                </c:pt>
                <c:pt idx="13">
                  <c:v>2.6486190000000001</c:v>
                </c:pt>
                <c:pt idx="14">
                  <c:v>1.778287</c:v>
                </c:pt>
                <c:pt idx="15">
                  <c:v>-0.14662</c:v>
                </c:pt>
                <c:pt idx="16">
                  <c:v>-1.5994660000000001</c:v>
                </c:pt>
                <c:pt idx="17">
                  <c:v>-2.1406900000000002</c:v>
                </c:pt>
                <c:pt idx="18">
                  <c:v>0.42119400000000001</c:v>
                </c:pt>
                <c:pt idx="19">
                  <c:v>1.9853890000000001</c:v>
                </c:pt>
                <c:pt idx="20">
                  <c:v>-1.00956</c:v>
                </c:pt>
                <c:pt idx="21">
                  <c:v>-4.1425619999999999</c:v>
                </c:pt>
                <c:pt idx="22">
                  <c:v>-12.729846</c:v>
                </c:pt>
                <c:pt idx="23">
                  <c:v>-5.3472039999999996</c:v>
                </c:pt>
                <c:pt idx="24">
                  <c:v>-7.1494949999999999</c:v>
                </c:pt>
                <c:pt idx="25">
                  <c:v>-7.4728940000000001</c:v>
                </c:pt>
                <c:pt idx="26">
                  <c:v>-7.7451739999999996</c:v>
                </c:pt>
              </c:numCache>
            </c:numRef>
          </c:val>
          <c:extLst>
            <c:ext xmlns:c16="http://schemas.microsoft.com/office/drawing/2014/chart" uri="{C3380CC4-5D6E-409C-BE32-E72D297353CC}">
              <c16:uniqueId val="{00000006-51DD-4FB4-BE42-4B2E154C22F1}"/>
            </c:ext>
          </c:extLst>
        </c:ser>
        <c:ser>
          <c:idx val="7"/>
          <c:order val="7"/>
          <c:tx>
            <c:strRef>
              <c:f>ConvC80pt!$J$3</c:f>
              <c:strCache>
                <c:ptCount val="1"/>
                <c:pt idx="0">
                  <c:v>2020_21</c:v>
                </c:pt>
              </c:strCache>
            </c:strRef>
          </c:tx>
          <c:spPr>
            <a:solidFill>
              <a:schemeClr val="accent2">
                <a:lumMod val="60000"/>
              </a:schemeClr>
            </a:solidFill>
            <a:ln>
              <a:noFill/>
            </a:ln>
            <a:effectLst/>
          </c:spPr>
          <c:invertIfNegative val="0"/>
          <c:cat>
            <c:multiLvlStrRef>
              <c:f>ConvC80pt!$A$4:$B$30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ConvC80pt!$J$4:$J$30</c:f>
              <c:numCache>
                <c:formatCode>"£"#,##0.00</c:formatCode>
                <c:ptCount val="27"/>
                <c:pt idx="0">
                  <c:v>26.619468000000001</c:v>
                </c:pt>
                <c:pt idx="1">
                  <c:v>22.710569</c:v>
                </c:pt>
                <c:pt idx="2">
                  <c:v>24.702272000000001</c:v>
                </c:pt>
                <c:pt idx="3">
                  <c:v>18.292988000000001</c:v>
                </c:pt>
                <c:pt idx="4">
                  <c:v>23.832191999999999</c:v>
                </c:pt>
                <c:pt idx="5">
                  <c:v>23.624199000000001</c:v>
                </c:pt>
                <c:pt idx="6">
                  <c:v>29.023388000000001</c:v>
                </c:pt>
                <c:pt idx="7">
                  <c:v>19.724644000000001</c:v>
                </c:pt>
                <c:pt idx="8">
                  <c:v>15.975685</c:v>
                </c:pt>
                <c:pt idx="9">
                  <c:v>16.978383999999998</c:v>
                </c:pt>
                <c:pt idx="10">
                  <c:v>13.631868000000001</c:v>
                </c:pt>
                <c:pt idx="11">
                  <c:v>8.2096920000000004</c:v>
                </c:pt>
                <c:pt idx="12">
                  <c:v>7.1560040000000003</c:v>
                </c:pt>
                <c:pt idx="13">
                  <c:v>2.4480119999999999</c:v>
                </c:pt>
                <c:pt idx="14">
                  <c:v>1.031415</c:v>
                </c:pt>
                <c:pt idx="15">
                  <c:v>-1.1993830000000001</c:v>
                </c:pt>
                <c:pt idx="16">
                  <c:v>-2.7778670000000001</c:v>
                </c:pt>
                <c:pt idx="17">
                  <c:v>-2.99376</c:v>
                </c:pt>
                <c:pt idx="18">
                  <c:v>-5.1525000000000001E-2</c:v>
                </c:pt>
                <c:pt idx="19">
                  <c:v>0.41198499999999999</c:v>
                </c:pt>
                <c:pt idx="20">
                  <c:v>-2.9574859999999998</c:v>
                </c:pt>
                <c:pt idx="21">
                  <c:v>-6.2908670000000004</c:v>
                </c:pt>
                <c:pt idx="22">
                  <c:v>-14.011179</c:v>
                </c:pt>
                <c:pt idx="23">
                  <c:v>-6.3340620000000003</c:v>
                </c:pt>
                <c:pt idx="24">
                  <c:v>-7.6758009999999999</c:v>
                </c:pt>
                <c:pt idx="25">
                  <c:v>-9.2189720000000008</c:v>
                </c:pt>
                <c:pt idx="26">
                  <c:v>-9.7380410000000008</c:v>
                </c:pt>
              </c:numCache>
            </c:numRef>
          </c:val>
          <c:extLst>
            <c:ext xmlns:c16="http://schemas.microsoft.com/office/drawing/2014/chart" uri="{C3380CC4-5D6E-409C-BE32-E72D297353CC}">
              <c16:uniqueId val="{00000007-51DD-4FB4-BE42-4B2E154C22F1}"/>
            </c:ext>
          </c:extLst>
        </c:ser>
        <c:dLbls>
          <c:showLegendKey val="0"/>
          <c:showVal val="0"/>
          <c:showCatName val="0"/>
          <c:showSerName val="0"/>
          <c:showPercent val="0"/>
          <c:showBubbleSize val="0"/>
        </c:dLbls>
        <c:gapWidth val="219"/>
        <c:overlap val="-27"/>
        <c:axId val="633106016"/>
        <c:axId val="633109952"/>
      </c:barChart>
      <c:catAx>
        <c:axId val="633106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109952"/>
        <c:crosses val="autoZero"/>
        <c:auto val="1"/>
        <c:lblAlgn val="ctr"/>
        <c:lblOffset val="100"/>
        <c:noMultiLvlLbl val="0"/>
      </c:catAx>
      <c:valAx>
        <c:axId val="633109952"/>
        <c:scaling>
          <c:orientation val="minMax"/>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31060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Intermittent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Intermittent!$C$3</c:f>
              <c:strCache>
                <c:ptCount val="1"/>
                <c:pt idx="0">
                  <c:v>2013_14</c:v>
                </c:pt>
              </c:strCache>
            </c:strRef>
          </c:tx>
          <c:spPr>
            <a:solidFill>
              <a:schemeClr val="accent1"/>
            </a:solidFill>
            <a:ln>
              <a:noFill/>
            </a:ln>
            <a:effectLst/>
          </c:spPr>
          <c:invertIfNegative val="0"/>
          <c:cat>
            <c:multiLvlStrRef>
              <c:f>Intermittent!$A$4:$B$30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Intermittent!$C$4:$C$30</c:f>
              <c:numCache>
                <c:formatCode>"£"#,##0.00</c:formatCode>
                <c:ptCount val="27"/>
                <c:pt idx="0">
                  <c:v>25.418970999999999</c:v>
                </c:pt>
                <c:pt idx="1">
                  <c:v>22.795138999999999</c:v>
                </c:pt>
                <c:pt idx="2">
                  <c:v>26.146895000000001</c:v>
                </c:pt>
                <c:pt idx="3">
                  <c:v>30.251919000000001</c:v>
                </c:pt>
                <c:pt idx="4">
                  <c:v>21.546049</c:v>
                </c:pt>
                <c:pt idx="5">
                  <c:v>19.750208000000001</c:v>
                </c:pt>
                <c:pt idx="6">
                  <c:v>18.515567999999998</c:v>
                </c:pt>
                <c:pt idx="7">
                  <c:v>16.491921999999999</c:v>
                </c:pt>
                <c:pt idx="8">
                  <c:v>16.403825000000001</c:v>
                </c:pt>
                <c:pt idx="9">
                  <c:v>15.529814</c:v>
                </c:pt>
                <c:pt idx="10">
                  <c:v>12.836107999999999</c:v>
                </c:pt>
                <c:pt idx="11">
                  <c:v>11.726850000000001</c:v>
                </c:pt>
                <c:pt idx="12">
                  <c:v>8.6410319999999992</c:v>
                </c:pt>
                <c:pt idx="13">
                  <c:v>7.4751880000000002</c:v>
                </c:pt>
                <c:pt idx="14">
                  <c:v>6.3420920000000001</c:v>
                </c:pt>
                <c:pt idx="15">
                  <c:v>5.1840320000000002</c:v>
                </c:pt>
                <c:pt idx="16">
                  <c:v>3.4864700000000002</c:v>
                </c:pt>
                <c:pt idx="17">
                  <c:v>2.4429090000000002</c:v>
                </c:pt>
                <c:pt idx="18">
                  <c:v>7.4090389999999999</c:v>
                </c:pt>
                <c:pt idx="19">
                  <c:v>5.566128</c:v>
                </c:pt>
                <c:pt idx="20">
                  <c:v>2.916588</c:v>
                </c:pt>
                <c:pt idx="21">
                  <c:v>0.38756000000000002</c:v>
                </c:pt>
                <c:pt idx="22">
                  <c:v>-4.4423719999999998</c:v>
                </c:pt>
                <c:pt idx="23">
                  <c:v>0.19139700000000001</c:v>
                </c:pt>
                <c:pt idx="24">
                  <c:v>-1.692437</c:v>
                </c:pt>
                <c:pt idx="25">
                  <c:v>-3.4519299999999999</c:v>
                </c:pt>
                <c:pt idx="26">
                  <c:v>-5.1656089999999999</c:v>
                </c:pt>
              </c:numCache>
            </c:numRef>
          </c:val>
          <c:extLst>
            <c:ext xmlns:c16="http://schemas.microsoft.com/office/drawing/2014/chart" uri="{C3380CC4-5D6E-409C-BE32-E72D297353CC}">
              <c16:uniqueId val="{00000000-718D-4EFA-A7F4-43EB71ADC270}"/>
            </c:ext>
          </c:extLst>
        </c:ser>
        <c:ser>
          <c:idx val="1"/>
          <c:order val="1"/>
          <c:tx>
            <c:strRef>
              <c:f>Intermittent!$D$3</c:f>
              <c:strCache>
                <c:ptCount val="1"/>
                <c:pt idx="0">
                  <c:v>2014_15</c:v>
                </c:pt>
              </c:strCache>
            </c:strRef>
          </c:tx>
          <c:spPr>
            <a:solidFill>
              <a:schemeClr val="accent2"/>
            </a:solidFill>
            <a:ln>
              <a:noFill/>
            </a:ln>
            <a:effectLst/>
          </c:spPr>
          <c:invertIfNegative val="0"/>
          <c:cat>
            <c:multiLvlStrRef>
              <c:f>Intermittent!$A$4:$B$30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Intermittent!$D$4:$D$30</c:f>
              <c:numCache>
                <c:formatCode>"£"#,##0.00</c:formatCode>
                <c:ptCount val="27"/>
                <c:pt idx="0">
                  <c:v>27.677503000000002</c:v>
                </c:pt>
                <c:pt idx="1">
                  <c:v>22.969442000000001</c:v>
                </c:pt>
                <c:pt idx="2">
                  <c:v>28.352457999999999</c:v>
                </c:pt>
                <c:pt idx="3">
                  <c:v>33.790236</c:v>
                </c:pt>
                <c:pt idx="4">
                  <c:v>24.024932</c:v>
                </c:pt>
                <c:pt idx="5">
                  <c:v>21.972427</c:v>
                </c:pt>
                <c:pt idx="6">
                  <c:v>20.852311</c:v>
                </c:pt>
                <c:pt idx="7">
                  <c:v>18.422122000000002</c:v>
                </c:pt>
                <c:pt idx="8">
                  <c:v>18.016942</c:v>
                </c:pt>
                <c:pt idx="9">
                  <c:v>16.459351000000002</c:v>
                </c:pt>
                <c:pt idx="10">
                  <c:v>14.184761999999999</c:v>
                </c:pt>
                <c:pt idx="11">
                  <c:v>12.726271000000001</c:v>
                </c:pt>
                <c:pt idx="12">
                  <c:v>9.8700340000000004</c:v>
                </c:pt>
                <c:pt idx="13">
                  <c:v>9.1485009999999996</c:v>
                </c:pt>
                <c:pt idx="14">
                  <c:v>7.6065940000000003</c:v>
                </c:pt>
                <c:pt idx="15">
                  <c:v>6.1657229999999998</c:v>
                </c:pt>
                <c:pt idx="16">
                  <c:v>4.6465209999999999</c:v>
                </c:pt>
                <c:pt idx="17">
                  <c:v>3.5479020000000001</c:v>
                </c:pt>
                <c:pt idx="18">
                  <c:v>8.5727499999999992</c:v>
                </c:pt>
                <c:pt idx="19">
                  <c:v>6.5533679999999999</c:v>
                </c:pt>
                <c:pt idx="20">
                  <c:v>3.7801170000000002</c:v>
                </c:pt>
                <c:pt idx="21">
                  <c:v>0.75098299999999996</c:v>
                </c:pt>
                <c:pt idx="22">
                  <c:v>-3.7799309999999999</c:v>
                </c:pt>
                <c:pt idx="23">
                  <c:v>1.4326110000000001</c:v>
                </c:pt>
                <c:pt idx="24">
                  <c:v>-0.83412799999999998</c:v>
                </c:pt>
                <c:pt idx="25">
                  <c:v>-2.707392</c:v>
                </c:pt>
                <c:pt idx="26">
                  <c:v>-4.7000539999999997</c:v>
                </c:pt>
              </c:numCache>
            </c:numRef>
          </c:val>
          <c:extLst>
            <c:ext xmlns:c16="http://schemas.microsoft.com/office/drawing/2014/chart" uri="{C3380CC4-5D6E-409C-BE32-E72D297353CC}">
              <c16:uniqueId val="{00000001-718D-4EFA-A7F4-43EB71ADC270}"/>
            </c:ext>
          </c:extLst>
        </c:ser>
        <c:ser>
          <c:idx val="2"/>
          <c:order val="2"/>
          <c:tx>
            <c:strRef>
              <c:f>Intermittent!$E$3</c:f>
              <c:strCache>
                <c:ptCount val="1"/>
                <c:pt idx="0">
                  <c:v>2015_16</c:v>
                </c:pt>
              </c:strCache>
            </c:strRef>
          </c:tx>
          <c:spPr>
            <a:solidFill>
              <a:schemeClr val="accent3"/>
            </a:solidFill>
            <a:ln>
              <a:noFill/>
            </a:ln>
            <a:effectLst/>
          </c:spPr>
          <c:invertIfNegative val="0"/>
          <c:cat>
            <c:multiLvlStrRef>
              <c:f>Intermittent!$A$4:$B$30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Intermittent!$E$4:$E$30</c:f>
              <c:numCache>
                <c:formatCode>"£"#,##0.00</c:formatCode>
                <c:ptCount val="27"/>
                <c:pt idx="0">
                  <c:v>25.546023000000002</c:v>
                </c:pt>
                <c:pt idx="1">
                  <c:v>21.084720000000001</c:v>
                </c:pt>
                <c:pt idx="2">
                  <c:v>23.455451</c:v>
                </c:pt>
                <c:pt idx="3">
                  <c:v>28.869530999999998</c:v>
                </c:pt>
                <c:pt idx="4">
                  <c:v>22.214915000000001</c:v>
                </c:pt>
                <c:pt idx="5">
                  <c:v>21.644276000000001</c:v>
                </c:pt>
                <c:pt idx="6">
                  <c:v>22.890024</c:v>
                </c:pt>
                <c:pt idx="7">
                  <c:v>18.031264</c:v>
                </c:pt>
                <c:pt idx="8">
                  <c:v>17.153323</c:v>
                </c:pt>
                <c:pt idx="9">
                  <c:v>15.825072</c:v>
                </c:pt>
                <c:pt idx="10">
                  <c:v>13.372687000000001</c:v>
                </c:pt>
                <c:pt idx="11">
                  <c:v>11.621553</c:v>
                </c:pt>
                <c:pt idx="12">
                  <c:v>8.6000359999999993</c:v>
                </c:pt>
                <c:pt idx="13">
                  <c:v>7.730613</c:v>
                </c:pt>
                <c:pt idx="14">
                  <c:v>6.2585670000000002</c:v>
                </c:pt>
                <c:pt idx="15">
                  <c:v>4.8900269999999999</c:v>
                </c:pt>
                <c:pt idx="16">
                  <c:v>2.974367</c:v>
                </c:pt>
                <c:pt idx="17">
                  <c:v>2.0892179999999998</c:v>
                </c:pt>
                <c:pt idx="18">
                  <c:v>7.6846249999999996</c:v>
                </c:pt>
                <c:pt idx="19">
                  <c:v>5.9338309999999996</c:v>
                </c:pt>
                <c:pt idx="20">
                  <c:v>3.3088489999999999</c:v>
                </c:pt>
                <c:pt idx="21">
                  <c:v>0.20739099999999999</c:v>
                </c:pt>
                <c:pt idx="22">
                  <c:v>-5.2121709999999997</c:v>
                </c:pt>
                <c:pt idx="23">
                  <c:v>-0.74581200000000003</c:v>
                </c:pt>
                <c:pt idx="24">
                  <c:v>-2.5536080000000001</c:v>
                </c:pt>
                <c:pt idx="25">
                  <c:v>-3.944445</c:v>
                </c:pt>
                <c:pt idx="26">
                  <c:v>-5.8047490000000002</c:v>
                </c:pt>
              </c:numCache>
            </c:numRef>
          </c:val>
          <c:extLst>
            <c:ext xmlns:c16="http://schemas.microsoft.com/office/drawing/2014/chart" uri="{C3380CC4-5D6E-409C-BE32-E72D297353CC}">
              <c16:uniqueId val="{00000002-718D-4EFA-A7F4-43EB71ADC270}"/>
            </c:ext>
          </c:extLst>
        </c:ser>
        <c:ser>
          <c:idx val="3"/>
          <c:order val="3"/>
          <c:tx>
            <c:strRef>
              <c:f>Intermittent!$F$3</c:f>
              <c:strCache>
                <c:ptCount val="1"/>
                <c:pt idx="0">
                  <c:v>2016_17</c:v>
                </c:pt>
              </c:strCache>
            </c:strRef>
          </c:tx>
          <c:spPr>
            <a:solidFill>
              <a:schemeClr val="accent4"/>
            </a:solidFill>
            <a:ln>
              <a:noFill/>
            </a:ln>
            <a:effectLst/>
          </c:spPr>
          <c:invertIfNegative val="0"/>
          <c:cat>
            <c:multiLvlStrRef>
              <c:f>Intermittent!$A$4:$B$30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Intermittent!$F$4:$F$30</c:f>
              <c:numCache>
                <c:formatCode>"£"#,##0.00</c:formatCode>
                <c:ptCount val="27"/>
                <c:pt idx="0">
                  <c:v>12.4782894</c:v>
                </c:pt>
                <c:pt idx="1">
                  <c:v>9.938993</c:v>
                </c:pt>
                <c:pt idx="2">
                  <c:v>11.317753600000001</c:v>
                </c:pt>
                <c:pt idx="3">
                  <c:v>12.787909600000001</c:v>
                </c:pt>
                <c:pt idx="4">
                  <c:v>10.6978232</c:v>
                </c:pt>
                <c:pt idx="5">
                  <c:v>10.949904</c:v>
                </c:pt>
                <c:pt idx="6">
                  <c:v>18.529949599999998</c:v>
                </c:pt>
                <c:pt idx="7">
                  <c:v>8.4958545999999995</c:v>
                </c:pt>
                <c:pt idx="8">
                  <c:v>6.6978464000000004</c:v>
                </c:pt>
                <c:pt idx="9">
                  <c:v>7.6020058000000006</c:v>
                </c:pt>
                <c:pt idx="10">
                  <c:v>5.4285318</c:v>
                </c:pt>
                <c:pt idx="11">
                  <c:v>4.5735686000000007</c:v>
                </c:pt>
                <c:pt idx="12">
                  <c:v>1.234105</c:v>
                </c:pt>
                <c:pt idx="13">
                  <c:v>3.195112</c:v>
                </c:pt>
                <c:pt idx="14">
                  <c:v>1.1778502</c:v>
                </c:pt>
                <c:pt idx="15">
                  <c:v>0.69145500000000004</c:v>
                </c:pt>
                <c:pt idx="16">
                  <c:v>0.74535300000000004</c:v>
                </c:pt>
                <c:pt idx="17">
                  <c:v>0.63779260000000004</c:v>
                </c:pt>
                <c:pt idx="18">
                  <c:v>0.91603780000000001</c:v>
                </c:pt>
                <c:pt idx="19">
                  <c:v>-0.5655233999999999</c:v>
                </c:pt>
                <c:pt idx="20">
                  <c:v>-0.55362739999999999</c:v>
                </c:pt>
                <c:pt idx="21">
                  <c:v>-3.9946006000000001</c:v>
                </c:pt>
                <c:pt idx="22">
                  <c:v>-4.5695265999999997</c:v>
                </c:pt>
                <c:pt idx="23">
                  <c:v>1.7506014000000003</c:v>
                </c:pt>
                <c:pt idx="24">
                  <c:v>-0.10089380000000003</c:v>
                </c:pt>
                <c:pt idx="25">
                  <c:v>-0.55324780000000018</c:v>
                </c:pt>
                <c:pt idx="26">
                  <c:v>-1.0736417999999999</c:v>
                </c:pt>
              </c:numCache>
            </c:numRef>
          </c:val>
          <c:extLst>
            <c:ext xmlns:c16="http://schemas.microsoft.com/office/drawing/2014/chart" uri="{C3380CC4-5D6E-409C-BE32-E72D297353CC}">
              <c16:uniqueId val="{00000003-718D-4EFA-A7F4-43EB71ADC270}"/>
            </c:ext>
          </c:extLst>
        </c:ser>
        <c:ser>
          <c:idx val="4"/>
          <c:order val="4"/>
          <c:tx>
            <c:strRef>
              <c:f>Intermittent!$G$3</c:f>
              <c:strCache>
                <c:ptCount val="1"/>
                <c:pt idx="0">
                  <c:v>2017_18</c:v>
                </c:pt>
              </c:strCache>
            </c:strRef>
          </c:tx>
          <c:spPr>
            <a:solidFill>
              <a:schemeClr val="accent5"/>
            </a:solidFill>
            <a:ln>
              <a:noFill/>
            </a:ln>
            <a:effectLst/>
          </c:spPr>
          <c:invertIfNegative val="0"/>
          <c:cat>
            <c:multiLvlStrRef>
              <c:f>Intermittent!$A$4:$B$30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Intermittent!$G$4:$G$30</c:f>
              <c:numCache>
                <c:formatCode>"£"#,##0.00</c:formatCode>
                <c:ptCount val="27"/>
                <c:pt idx="0">
                  <c:v>19.832113</c:v>
                </c:pt>
                <c:pt idx="1">
                  <c:v>17.28679</c:v>
                </c:pt>
                <c:pt idx="2">
                  <c:v>18.857948</c:v>
                </c:pt>
                <c:pt idx="3">
                  <c:v>18.601030000000002</c:v>
                </c:pt>
                <c:pt idx="4">
                  <c:v>17.834980000000002</c:v>
                </c:pt>
                <c:pt idx="5">
                  <c:v>19.311153000000001</c:v>
                </c:pt>
                <c:pt idx="6">
                  <c:v>26.901883000000002</c:v>
                </c:pt>
                <c:pt idx="7">
                  <c:v>16.541498000000001</c:v>
                </c:pt>
                <c:pt idx="8">
                  <c:v>12.865053</c:v>
                </c:pt>
                <c:pt idx="9">
                  <c:v>14.833893</c:v>
                </c:pt>
                <c:pt idx="10">
                  <c:v>9.7179120000000001</c:v>
                </c:pt>
                <c:pt idx="11">
                  <c:v>7.214791</c:v>
                </c:pt>
                <c:pt idx="12">
                  <c:v>3.1618719999999998</c:v>
                </c:pt>
                <c:pt idx="13">
                  <c:v>1.9729829999999999</c:v>
                </c:pt>
                <c:pt idx="14">
                  <c:v>-1.462207</c:v>
                </c:pt>
                <c:pt idx="15">
                  <c:v>-2.2342939999999998</c:v>
                </c:pt>
                <c:pt idx="16">
                  <c:v>-1.9879640000000001</c:v>
                </c:pt>
                <c:pt idx="17">
                  <c:v>-1.9333359999999999</c:v>
                </c:pt>
                <c:pt idx="18">
                  <c:v>-2.5355059999999998</c:v>
                </c:pt>
                <c:pt idx="19">
                  <c:v>-3.4076590000000002</c:v>
                </c:pt>
                <c:pt idx="20">
                  <c:v>-3.431565</c:v>
                </c:pt>
                <c:pt idx="21">
                  <c:v>-7.0839980000000002</c:v>
                </c:pt>
                <c:pt idx="22">
                  <c:v>-6.5144970000000004</c:v>
                </c:pt>
                <c:pt idx="23">
                  <c:v>-1.0278119999999999</c:v>
                </c:pt>
                <c:pt idx="24">
                  <c:v>-2.9213339999999999</c:v>
                </c:pt>
                <c:pt idx="25">
                  <c:v>-3.4225409999999998</c:v>
                </c:pt>
                <c:pt idx="26">
                  <c:v>-3.974593</c:v>
                </c:pt>
              </c:numCache>
            </c:numRef>
          </c:val>
          <c:extLst>
            <c:ext xmlns:c16="http://schemas.microsoft.com/office/drawing/2014/chart" uri="{C3380CC4-5D6E-409C-BE32-E72D297353CC}">
              <c16:uniqueId val="{00000004-718D-4EFA-A7F4-43EB71ADC270}"/>
            </c:ext>
          </c:extLst>
        </c:ser>
        <c:ser>
          <c:idx val="5"/>
          <c:order val="5"/>
          <c:tx>
            <c:strRef>
              <c:f>Intermittent!$H$3</c:f>
              <c:strCache>
                <c:ptCount val="1"/>
                <c:pt idx="0">
                  <c:v>2018_19</c:v>
                </c:pt>
              </c:strCache>
            </c:strRef>
          </c:tx>
          <c:spPr>
            <a:solidFill>
              <a:schemeClr val="accent6"/>
            </a:solidFill>
            <a:ln>
              <a:noFill/>
            </a:ln>
            <a:effectLst/>
          </c:spPr>
          <c:invertIfNegative val="0"/>
          <c:cat>
            <c:multiLvlStrRef>
              <c:f>Intermittent!$A$4:$B$30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Intermittent!$H$4:$H$30</c:f>
              <c:numCache>
                <c:formatCode>"£"#,##0.00</c:formatCode>
                <c:ptCount val="27"/>
                <c:pt idx="0">
                  <c:v>24.02403</c:v>
                </c:pt>
                <c:pt idx="1">
                  <c:v>16.632663000000001</c:v>
                </c:pt>
                <c:pt idx="2">
                  <c:v>23.253160000000001</c:v>
                </c:pt>
                <c:pt idx="3">
                  <c:v>23.157917000000001</c:v>
                </c:pt>
                <c:pt idx="4">
                  <c:v>20.786166999999999</c:v>
                </c:pt>
                <c:pt idx="5">
                  <c:v>19.344512999999999</c:v>
                </c:pt>
                <c:pt idx="6">
                  <c:v>18.764870999999999</c:v>
                </c:pt>
                <c:pt idx="7">
                  <c:v>16.57771</c:v>
                </c:pt>
                <c:pt idx="8">
                  <c:v>14.552492000000001</c:v>
                </c:pt>
                <c:pt idx="9">
                  <c:v>16.856456000000001</c:v>
                </c:pt>
                <c:pt idx="10">
                  <c:v>10.941167</c:v>
                </c:pt>
                <c:pt idx="11">
                  <c:v>8.1896520000000006</c:v>
                </c:pt>
                <c:pt idx="12">
                  <c:v>3.080352</c:v>
                </c:pt>
                <c:pt idx="13">
                  <c:v>1.9709540000000001</c:v>
                </c:pt>
                <c:pt idx="14">
                  <c:v>-2.0499879999999999</c:v>
                </c:pt>
                <c:pt idx="15">
                  <c:v>-2.8858649999999999</c:v>
                </c:pt>
                <c:pt idx="16">
                  <c:v>-2.6790829999999999</c:v>
                </c:pt>
                <c:pt idx="17">
                  <c:v>-2.5614669999999999</c:v>
                </c:pt>
                <c:pt idx="18">
                  <c:v>-2.9197250000000001</c:v>
                </c:pt>
                <c:pt idx="19">
                  <c:v>-4.3037280000000004</c:v>
                </c:pt>
                <c:pt idx="20">
                  <c:v>-4.2924870000000004</c:v>
                </c:pt>
                <c:pt idx="21">
                  <c:v>-8.2344449999999991</c:v>
                </c:pt>
                <c:pt idx="22">
                  <c:v>-8.0174369999999993</c:v>
                </c:pt>
                <c:pt idx="23">
                  <c:v>-1.648242</c:v>
                </c:pt>
                <c:pt idx="24">
                  <c:v>-3.6698029999999999</c:v>
                </c:pt>
                <c:pt idx="25">
                  <c:v>-4.2311459999999999</c:v>
                </c:pt>
                <c:pt idx="26">
                  <c:v>-4.7899060000000002</c:v>
                </c:pt>
              </c:numCache>
            </c:numRef>
          </c:val>
          <c:extLst>
            <c:ext xmlns:c16="http://schemas.microsoft.com/office/drawing/2014/chart" uri="{C3380CC4-5D6E-409C-BE32-E72D297353CC}">
              <c16:uniqueId val="{00000005-718D-4EFA-A7F4-43EB71ADC270}"/>
            </c:ext>
          </c:extLst>
        </c:ser>
        <c:ser>
          <c:idx val="6"/>
          <c:order val="6"/>
          <c:tx>
            <c:strRef>
              <c:f>Intermittent!$I$3</c:f>
              <c:strCache>
                <c:ptCount val="1"/>
                <c:pt idx="0">
                  <c:v>2019_20</c:v>
                </c:pt>
              </c:strCache>
            </c:strRef>
          </c:tx>
          <c:spPr>
            <a:solidFill>
              <a:schemeClr val="accent1">
                <a:lumMod val="60000"/>
              </a:schemeClr>
            </a:solidFill>
            <a:ln>
              <a:noFill/>
            </a:ln>
            <a:effectLst/>
          </c:spPr>
          <c:invertIfNegative val="0"/>
          <c:cat>
            <c:multiLvlStrRef>
              <c:f>Intermittent!$A$4:$B$30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Intermittent!$I$4:$I$30</c:f>
              <c:numCache>
                <c:formatCode>"£"#,##0.00</c:formatCode>
                <c:ptCount val="27"/>
                <c:pt idx="0">
                  <c:v>19.032982000000001</c:v>
                </c:pt>
                <c:pt idx="1">
                  <c:v>15.644372000000001</c:v>
                </c:pt>
                <c:pt idx="2">
                  <c:v>19.298479</c:v>
                </c:pt>
                <c:pt idx="3">
                  <c:v>21.007504000000001</c:v>
                </c:pt>
                <c:pt idx="4">
                  <c:v>17.313354</c:v>
                </c:pt>
                <c:pt idx="5">
                  <c:v>16.500971</c:v>
                </c:pt>
                <c:pt idx="6">
                  <c:v>25.501776</c:v>
                </c:pt>
                <c:pt idx="7">
                  <c:v>13.859377</c:v>
                </c:pt>
                <c:pt idx="8">
                  <c:v>12.041306000000001</c:v>
                </c:pt>
                <c:pt idx="9">
                  <c:v>12.909305</c:v>
                </c:pt>
                <c:pt idx="10">
                  <c:v>7.0973920000000001</c:v>
                </c:pt>
                <c:pt idx="11">
                  <c:v>5.9255240000000002</c:v>
                </c:pt>
                <c:pt idx="12">
                  <c:v>1.544783</c:v>
                </c:pt>
                <c:pt idx="13">
                  <c:v>0.16173499999999999</c:v>
                </c:pt>
                <c:pt idx="14">
                  <c:v>-3.183665</c:v>
                </c:pt>
                <c:pt idx="15">
                  <c:v>-3.9643670000000002</c:v>
                </c:pt>
                <c:pt idx="16">
                  <c:v>-3.7695080000000001</c:v>
                </c:pt>
                <c:pt idx="17">
                  <c:v>-3.5896499999999998</c:v>
                </c:pt>
                <c:pt idx="18">
                  <c:v>-3.9400089999999999</c:v>
                </c:pt>
                <c:pt idx="19">
                  <c:v>-5.2859220000000002</c:v>
                </c:pt>
                <c:pt idx="20">
                  <c:v>-5.2428749999999997</c:v>
                </c:pt>
                <c:pt idx="21">
                  <c:v>-9.2629269999999995</c:v>
                </c:pt>
                <c:pt idx="22">
                  <c:v>-9.2490600000000001</c:v>
                </c:pt>
                <c:pt idx="23">
                  <c:v>-2.5039150000000001</c:v>
                </c:pt>
                <c:pt idx="24">
                  <c:v>-4.5617780000000003</c:v>
                </c:pt>
                <c:pt idx="25">
                  <c:v>-4.678172</c:v>
                </c:pt>
                <c:pt idx="26">
                  <c:v>-5.5890969999999998</c:v>
                </c:pt>
              </c:numCache>
            </c:numRef>
          </c:val>
          <c:extLst>
            <c:ext xmlns:c16="http://schemas.microsoft.com/office/drawing/2014/chart" uri="{C3380CC4-5D6E-409C-BE32-E72D297353CC}">
              <c16:uniqueId val="{00000006-718D-4EFA-A7F4-43EB71ADC270}"/>
            </c:ext>
          </c:extLst>
        </c:ser>
        <c:ser>
          <c:idx val="7"/>
          <c:order val="7"/>
          <c:tx>
            <c:strRef>
              <c:f>Intermittent!$J$3</c:f>
              <c:strCache>
                <c:ptCount val="1"/>
                <c:pt idx="0">
                  <c:v>2020_21</c:v>
                </c:pt>
              </c:strCache>
            </c:strRef>
          </c:tx>
          <c:spPr>
            <a:solidFill>
              <a:schemeClr val="accent2">
                <a:lumMod val="60000"/>
              </a:schemeClr>
            </a:solidFill>
            <a:ln>
              <a:noFill/>
            </a:ln>
            <a:effectLst/>
          </c:spPr>
          <c:invertIfNegative val="0"/>
          <c:cat>
            <c:multiLvlStrRef>
              <c:f>Intermittent!$A$4:$B$30</c:f>
              <c:multiLvlStrCache>
                <c:ptCount val="27"/>
                <c:lvl>
                  <c:pt idx="0">
                    <c:v>North Scotland</c:v>
                  </c:pt>
                  <c:pt idx="1">
                    <c:v>East Aberdeenshire</c:v>
                  </c:pt>
                  <c:pt idx="2">
                    <c:v>Western Highlands</c:v>
                  </c:pt>
                  <c:pt idx="3">
                    <c:v>Skye and Lochalsh</c:v>
                  </c:pt>
                  <c:pt idx="4">
                    <c:v>Eastern Grampian and Tayside</c:v>
                  </c:pt>
                  <c:pt idx="5">
                    <c:v>Central Grampian</c:v>
                  </c:pt>
                  <c:pt idx="6">
                    <c:v>Argyll</c:v>
                  </c:pt>
                  <c:pt idx="7">
                    <c:v>The Trossachs</c:v>
                  </c:pt>
                  <c:pt idx="8">
                    <c:v>Stirlingshire and Fife</c:v>
                  </c:pt>
                  <c:pt idx="9">
                    <c:v>South West Scotland</c:v>
                  </c:pt>
                  <c:pt idx="10">
                    <c:v>Lothian and Borders</c:v>
                  </c:pt>
                  <c:pt idx="11">
                    <c:v>Solway and Cheviot</c:v>
                  </c:pt>
                  <c:pt idx="12">
                    <c:v>North East England</c:v>
                  </c:pt>
                  <c:pt idx="13">
                    <c:v>North Lancashire and The Lakes</c:v>
                  </c:pt>
                  <c:pt idx="14">
                    <c:v>South Lancashire, Yorkshire and Humber</c:v>
                  </c:pt>
                  <c:pt idx="15">
                    <c:v>North Midlands and North Wales</c:v>
                  </c:pt>
                  <c:pt idx="16">
                    <c:v>South Lincolnshire and North Norfolk</c:v>
                  </c:pt>
                  <c:pt idx="17">
                    <c:v>Mid Wales and The Midlands</c:v>
                  </c:pt>
                  <c:pt idx="18">
                    <c:v>Anglesey and Snowdon</c:v>
                  </c:pt>
                  <c:pt idx="19">
                    <c:v>Pembrokeshire</c:v>
                  </c:pt>
                  <c:pt idx="20">
                    <c:v>South Wales</c:v>
                  </c:pt>
                  <c:pt idx="21">
                    <c:v>Cotswold</c:v>
                  </c:pt>
                  <c:pt idx="22">
                    <c:v>Central London </c:v>
                  </c:pt>
                  <c:pt idx="23">
                    <c:v>Essex and Kent</c:v>
                  </c:pt>
                  <c:pt idx="24">
                    <c:v>Oxfordshire, Surrey and Sussex </c:v>
                  </c:pt>
                  <c:pt idx="25">
                    <c:v>Somerset and Wessex </c:v>
                  </c:pt>
                  <c:pt idx="26">
                    <c:v>West Devon and Cornwall </c:v>
                  </c:pt>
                </c:lvl>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lvl>
              </c:multiLvlStrCache>
            </c:multiLvlStrRef>
          </c:cat>
          <c:val>
            <c:numRef>
              <c:f>Intermittent!$J$4:$J$30</c:f>
              <c:numCache>
                <c:formatCode>"£"#,##0.00</c:formatCode>
                <c:ptCount val="27"/>
                <c:pt idx="0">
                  <c:v>18.515301999999998</c:v>
                </c:pt>
                <c:pt idx="1">
                  <c:v>15.472612</c:v>
                </c:pt>
                <c:pt idx="2">
                  <c:v>17.740394999999999</c:v>
                </c:pt>
                <c:pt idx="3">
                  <c:v>17.656545000000001</c:v>
                </c:pt>
                <c:pt idx="4">
                  <c:v>16.522908000000001</c:v>
                </c:pt>
                <c:pt idx="5">
                  <c:v>15.843052</c:v>
                </c:pt>
                <c:pt idx="6">
                  <c:v>24.684850000000001</c:v>
                </c:pt>
                <c:pt idx="7">
                  <c:v>12.962289</c:v>
                </c:pt>
                <c:pt idx="8">
                  <c:v>11.212455</c:v>
                </c:pt>
                <c:pt idx="9">
                  <c:v>11.608057000000001</c:v>
                </c:pt>
                <c:pt idx="10">
                  <c:v>6.0144630000000001</c:v>
                </c:pt>
                <c:pt idx="11">
                  <c:v>4.6392889999999998</c:v>
                </c:pt>
                <c:pt idx="12">
                  <c:v>1.7542279999999999</c:v>
                </c:pt>
                <c:pt idx="13">
                  <c:v>-1.633883</c:v>
                </c:pt>
                <c:pt idx="14">
                  <c:v>-4.1448020000000003</c:v>
                </c:pt>
                <c:pt idx="15">
                  <c:v>-4.7067230000000002</c:v>
                </c:pt>
                <c:pt idx="16">
                  <c:v>-4.6999690000000003</c:v>
                </c:pt>
                <c:pt idx="17">
                  <c:v>-4.435867</c:v>
                </c:pt>
                <c:pt idx="18">
                  <c:v>-4.1885890000000003</c:v>
                </c:pt>
                <c:pt idx="19">
                  <c:v>-6.7769130000000004</c:v>
                </c:pt>
                <c:pt idx="20">
                  <c:v>-6.8256379999999996</c:v>
                </c:pt>
                <c:pt idx="21">
                  <c:v>-11.573771000000001</c:v>
                </c:pt>
                <c:pt idx="22">
                  <c:v>-10.827999999999999</c:v>
                </c:pt>
                <c:pt idx="23">
                  <c:v>-3.6881249999999999</c:v>
                </c:pt>
                <c:pt idx="24">
                  <c:v>-5.7957349999999996</c:v>
                </c:pt>
                <c:pt idx="25">
                  <c:v>-6.135783</c:v>
                </c:pt>
                <c:pt idx="26">
                  <c:v>-7.1628189999999998</c:v>
                </c:pt>
              </c:numCache>
            </c:numRef>
          </c:val>
          <c:extLst>
            <c:ext xmlns:c16="http://schemas.microsoft.com/office/drawing/2014/chart" uri="{C3380CC4-5D6E-409C-BE32-E72D297353CC}">
              <c16:uniqueId val="{00000007-718D-4EFA-A7F4-43EB71ADC270}"/>
            </c:ext>
          </c:extLst>
        </c:ser>
        <c:dLbls>
          <c:showLegendKey val="0"/>
          <c:showVal val="0"/>
          <c:showCatName val="0"/>
          <c:showSerName val="0"/>
          <c:showPercent val="0"/>
          <c:showBubbleSize val="0"/>
        </c:dLbls>
        <c:gapWidth val="219"/>
        <c:overlap val="-27"/>
        <c:axId val="625762704"/>
        <c:axId val="625764344"/>
      </c:barChart>
      <c:catAx>
        <c:axId val="62576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5764344"/>
        <c:crosses val="autoZero"/>
        <c:auto val="1"/>
        <c:lblAlgn val="ctr"/>
        <c:lblOffset val="100"/>
        <c:noMultiLvlLbl val="0"/>
      </c:catAx>
      <c:valAx>
        <c:axId val="625764344"/>
        <c:scaling>
          <c:orientation val="minMax"/>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57627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14</xdr:col>
      <xdr:colOff>349250</xdr:colOff>
      <xdr:row>1</xdr:row>
      <xdr:rowOff>80962</xdr:rowOff>
    </xdr:from>
    <xdr:to>
      <xdr:col>28</xdr:col>
      <xdr:colOff>44450</xdr:colOff>
      <xdr:row>29</xdr:row>
      <xdr:rowOff>88900</xdr:rowOff>
    </xdr:to>
    <xdr:graphicFrame macro="">
      <xdr:nvGraphicFramePr>
        <xdr:cNvPr id="2" name="Chart 1">
          <a:extLst>
            <a:ext uri="{FF2B5EF4-FFF2-40B4-BE49-F238E27FC236}">
              <a16:creationId xmlns:a16="http://schemas.microsoft.com/office/drawing/2014/main" id="{05062685-F13F-4FA7-B28A-409C7A05BCD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473075</xdr:colOff>
      <xdr:row>2</xdr:row>
      <xdr:rowOff>61911</xdr:rowOff>
    </xdr:from>
    <xdr:to>
      <xdr:col>28</xdr:col>
      <xdr:colOff>34925</xdr:colOff>
      <xdr:row>30</xdr:row>
      <xdr:rowOff>79374</xdr:rowOff>
    </xdr:to>
    <xdr:graphicFrame macro="">
      <xdr:nvGraphicFramePr>
        <xdr:cNvPr id="2" name="Chart 1">
          <a:extLst>
            <a:ext uri="{FF2B5EF4-FFF2-40B4-BE49-F238E27FC236}">
              <a16:creationId xmlns:a16="http://schemas.microsoft.com/office/drawing/2014/main" id="{1F950840-4010-4C8B-AE76-FF82968008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403224</xdr:colOff>
      <xdr:row>2</xdr:row>
      <xdr:rowOff>1587</xdr:rowOff>
    </xdr:from>
    <xdr:to>
      <xdr:col>28</xdr:col>
      <xdr:colOff>507999</xdr:colOff>
      <xdr:row>29</xdr:row>
      <xdr:rowOff>111125</xdr:rowOff>
    </xdr:to>
    <xdr:graphicFrame macro="">
      <xdr:nvGraphicFramePr>
        <xdr:cNvPr id="2" name="Chart 1">
          <a:extLst>
            <a:ext uri="{FF2B5EF4-FFF2-40B4-BE49-F238E27FC236}">
              <a16:creationId xmlns:a16="http://schemas.microsoft.com/office/drawing/2014/main" id="{8C9D3427-1544-438A-89D3-474D7AB1A54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N31"/>
  <sheetViews>
    <sheetView tabSelected="1" workbookViewId="0">
      <selection activeCell="E12" sqref="E12"/>
    </sheetView>
  </sheetViews>
  <sheetFormatPr defaultRowHeight="14.5" x14ac:dyDescent="0.35"/>
  <cols>
    <col min="2" max="2" width="39.1796875" customWidth="1"/>
    <col min="3" max="3" width="11" customWidth="1"/>
    <col min="4" max="4" width="10.81640625" customWidth="1"/>
    <col min="5" max="5" width="11" customWidth="1"/>
    <col min="7" max="7" width="10.81640625" customWidth="1"/>
  </cols>
  <sheetData>
    <row r="1" spans="1:14" x14ac:dyDescent="0.35">
      <c r="C1" s="1"/>
    </row>
    <row r="2" spans="1:14" x14ac:dyDescent="0.35">
      <c r="A2" s="1"/>
      <c r="B2" s="2"/>
      <c r="F2" s="3" t="s">
        <v>27</v>
      </c>
      <c r="H2" s="3" t="s">
        <v>30</v>
      </c>
    </row>
    <row r="3" spans="1:14" x14ac:dyDescent="0.35">
      <c r="A3" s="1" t="s">
        <v>32</v>
      </c>
      <c r="B3" s="2" t="s">
        <v>31</v>
      </c>
      <c r="C3" s="4" t="s">
        <v>21</v>
      </c>
      <c r="D3" s="4" t="s">
        <v>22</v>
      </c>
      <c r="E3" s="4" t="s">
        <v>23</v>
      </c>
      <c r="F3" s="5" t="s">
        <v>24</v>
      </c>
      <c r="G3" s="5" t="s">
        <v>25</v>
      </c>
      <c r="H3" s="5" t="s">
        <v>26</v>
      </c>
      <c r="I3" s="5" t="s">
        <v>28</v>
      </c>
      <c r="J3" s="5" t="s">
        <v>29</v>
      </c>
      <c r="K3" s="5" t="s">
        <v>39</v>
      </c>
      <c r="L3" s="5" t="s">
        <v>40</v>
      </c>
      <c r="M3" s="5" t="s">
        <v>41</v>
      </c>
      <c r="N3" s="5" t="s">
        <v>42</v>
      </c>
    </row>
    <row r="4" spans="1:14" x14ac:dyDescent="0.35">
      <c r="A4" s="1">
        <v>1</v>
      </c>
      <c r="B4" s="2" t="s">
        <v>0</v>
      </c>
      <c r="C4" s="6">
        <v>25.418970999999999</v>
      </c>
      <c r="D4" s="6">
        <v>27.677503000000002</v>
      </c>
      <c r="E4" s="6">
        <v>25.546023000000002</v>
      </c>
      <c r="F4" s="6">
        <v>14.695975800000001</v>
      </c>
      <c r="G4" s="6">
        <v>24.606137</v>
      </c>
      <c r="H4" s="7">
        <v>20.891324999999998</v>
      </c>
      <c r="I4" s="6">
        <v>28.390184000000001</v>
      </c>
      <c r="J4" s="6">
        <v>29.622229999999998</v>
      </c>
      <c r="K4" s="6">
        <f>MIN(C4:J4)</f>
        <v>14.695975800000001</v>
      </c>
      <c r="L4" s="6">
        <f>AVERAGE(C4:J4)</f>
        <v>24.606043600000003</v>
      </c>
      <c r="M4" s="6">
        <f>MAX(C4:J4)</f>
        <v>29.622229999999998</v>
      </c>
      <c r="N4" s="6">
        <f>M4-K4</f>
        <v>14.926254199999997</v>
      </c>
    </row>
    <row r="5" spans="1:14" x14ac:dyDescent="0.35">
      <c r="A5" s="1">
        <v>2</v>
      </c>
      <c r="B5" s="2" t="s">
        <v>1</v>
      </c>
      <c r="C5" s="6">
        <v>22.795138999999999</v>
      </c>
      <c r="D5" s="6">
        <v>22.969442000000001</v>
      </c>
      <c r="E5" s="6">
        <v>21.084720000000001</v>
      </c>
      <c r="F5" s="6">
        <v>10.651495000000001</v>
      </c>
      <c r="G5" s="6">
        <v>20.311828999999999</v>
      </c>
      <c r="H5" s="6">
        <v>14.638202</v>
      </c>
      <c r="I5" s="6">
        <v>23.725641</v>
      </c>
      <c r="J5" s="6">
        <v>25.713331</v>
      </c>
      <c r="K5" s="6">
        <f t="shared" ref="K5:K30" si="0">MIN(C5:J5)</f>
        <v>10.651495000000001</v>
      </c>
      <c r="L5" s="6">
        <f t="shared" ref="L5:L30" si="1">AVERAGE(C5:J5)</f>
        <v>20.236224875000001</v>
      </c>
      <c r="M5" s="6">
        <f t="shared" ref="M5:M30" si="2">MAX(C5:J5)</f>
        <v>25.713331</v>
      </c>
      <c r="N5" s="6">
        <f t="shared" ref="N5:N30" si="3">M5-K5</f>
        <v>15.061836</v>
      </c>
    </row>
    <row r="6" spans="1:14" x14ac:dyDescent="0.35">
      <c r="A6" s="1">
        <v>3</v>
      </c>
      <c r="B6" s="2" t="s">
        <v>2</v>
      </c>
      <c r="C6" s="6">
        <v>26.146895000000001</v>
      </c>
      <c r="D6" s="6">
        <v>28.352457999999999</v>
      </c>
      <c r="E6" s="6">
        <v>23.455451</v>
      </c>
      <c r="F6" s="6">
        <v>12.572599200000001</v>
      </c>
      <c r="G6" s="6">
        <v>22.484929999999999</v>
      </c>
      <c r="H6" s="6">
        <v>20.182639999999999</v>
      </c>
      <c r="I6" s="6">
        <v>28.038529</v>
      </c>
      <c r="J6" s="6">
        <v>27.665928000000001</v>
      </c>
      <c r="K6" s="6">
        <f t="shared" si="0"/>
        <v>12.572599200000001</v>
      </c>
      <c r="L6" s="6">
        <f t="shared" si="1"/>
        <v>23.612428775000001</v>
      </c>
      <c r="M6" s="6">
        <f t="shared" si="2"/>
        <v>28.352457999999999</v>
      </c>
      <c r="N6" s="6">
        <f t="shared" si="3"/>
        <v>15.779858799999998</v>
      </c>
    </row>
    <row r="7" spans="1:14" x14ac:dyDescent="0.35">
      <c r="A7" s="1">
        <v>4</v>
      </c>
      <c r="B7" s="2" t="s">
        <v>3</v>
      </c>
      <c r="C7" s="6">
        <v>30.251919000000001</v>
      </c>
      <c r="D7" s="6">
        <v>33.790236</v>
      </c>
      <c r="E7" s="6">
        <v>28.869530999999998</v>
      </c>
      <c r="F7" s="6">
        <v>10.0351122</v>
      </c>
      <c r="G7" s="6">
        <v>16.412174</v>
      </c>
      <c r="H7" s="6">
        <v>14.176902</v>
      </c>
      <c r="I7" s="6">
        <v>25.446829000000001</v>
      </c>
      <c r="J7" s="6">
        <v>21.239874</v>
      </c>
      <c r="K7" s="6">
        <f t="shared" si="0"/>
        <v>10.0351122</v>
      </c>
      <c r="L7" s="6">
        <f t="shared" si="1"/>
        <v>22.527822150000006</v>
      </c>
      <c r="M7" s="6">
        <f t="shared" si="2"/>
        <v>33.790236</v>
      </c>
      <c r="N7" s="6">
        <f t="shared" si="3"/>
        <v>23.7551238</v>
      </c>
    </row>
    <row r="8" spans="1:14" x14ac:dyDescent="0.35">
      <c r="A8" s="1">
        <v>5</v>
      </c>
      <c r="B8" s="2" t="s">
        <v>4</v>
      </c>
      <c r="C8" s="6">
        <v>21.546049</v>
      </c>
      <c r="D8" s="6">
        <v>24.024932</v>
      </c>
      <c r="E8" s="6">
        <v>22.214915000000001</v>
      </c>
      <c r="F8" s="6">
        <v>11.574000400000001</v>
      </c>
      <c r="G8" s="6">
        <v>21.689678000000001</v>
      </c>
      <c r="H8" s="6">
        <v>19.209216999999999</v>
      </c>
      <c r="I8" s="6">
        <v>25.430478999999998</v>
      </c>
      <c r="J8" s="6">
        <v>26.688797999999998</v>
      </c>
      <c r="K8" s="6">
        <f t="shared" si="0"/>
        <v>11.574000400000001</v>
      </c>
      <c r="L8" s="6">
        <f t="shared" si="1"/>
        <v>21.547258549999999</v>
      </c>
      <c r="M8" s="6">
        <f t="shared" si="2"/>
        <v>26.688797999999998</v>
      </c>
      <c r="N8" s="6">
        <f t="shared" si="3"/>
        <v>15.114797599999998</v>
      </c>
    </row>
    <row r="9" spans="1:14" x14ac:dyDescent="0.35">
      <c r="A9" s="1">
        <v>6</v>
      </c>
      <c r="B9" s="2" t="s">
        <v>5</v>
      </c>
      <c r="C9" s="6">
        <v>19.750208000000001</v>
      </c>
      <c r="D9" s="6">
        <v>21.972427</v>
      </c>
      <c r="E9" s="6">
        <v>21.644276000000001</v>
      </c>
      <c r="F9" s="6">
        <v>14.668755000000001</v>
      </c>
      <c r="G9" s="6">
        <v>25.785551999999999</v>
      </c>
      <c r="H9" s="6">
        <v>17.122195000000001</v>
      </c>
      <c r="I9" s="6">
        <v>25.151737000000001</v>
      </c>
      <c r="J9" s="6">
        <v>26.405232999999999</v>
      </c>
      <c r="K9" s="6">
        <f t="shared" si="0"/>
        <v>14.668755000000001</v>
      </c>
      <c r="L9" s="6">
        <f t="shared" si="1"/>
        <v>21.562547875000003</v>
      </c>
      <c r="M9" s="6">
        <f t="shared" si="2"/>
        <v>26.405232999999999</v>
      </c>
      <c r="N9" s="6">
        <f t="shared" si="3"/>
        <v>11.736477999999998</v>
      </c>
    </row>
    <row r="10" spans="1:14" x14ac:dyDescent="0.35">
      <c r="A10" s="1">
        <v>7</v>
      </c>
      <c r="B10" s="2" t="s">
        <v>6</v>
      </c>
      <c r="C10" s="6">
        <v>18.515567999999998</v>
      </c>
      <c r="D10" s="6">
        <v>20.852311</v>
      </c>
      <c r="E10" s="6">
        <v>22.890024</v>
      </c>
      <c r="F10" s="6">
        <v>20.197926199999998</v>
      </c>
      <c r="G10" s="6">
        <v>31.670186999999999</v>
      </c>
      <c r="H10" s="6">
        <v>12.599387</v>
      </c>
      <c r="I10" s="6">
        <v>32.920580000000001</v>
      </c>
      <c r="J10" s="6">
        <v>33.822750999999997</v>
      </c>
      <c r="K10" s="6">
        <f t="shared" si="0"/>
        <v>12.599387</v>
      </c>
      <c r="L10" s="6">
        <f t="shared" si="1"/>
        <v>24.183591774999996</v>
      </c>
      <c r="M10" s="6">
        <f t="shared" si="2"/>
        <v>33.822750999999997</v>
      </c>
      <c r="N10" s="6">
        <f t="shared" si="3"/>
        <v>21.223363999999997</v>
      </c>
    </row>
    <row r="11" spans="1:14" x14ac:dyDescent="0.35">
      <c r="A11" s="1">
        <v>8</v>
      </c>
      <c r="B11" s="2" t="s">
        <v>7</v>
      </c>
      <c r="C11" s="6">
        <v>16.491921999999999</v>
      </c>
      <c r="D11" s="6">
        <v>18.422122000000002</v>
      </c>
      <c r="E11" s="6">
        <v>18.031264</v>
      </c>
      <c r="F11" s="6">
        <v>10.7373022</v>
      </c>
      <c r="G11" s="6">
        <v>21.537448000000001</v>
      </c>
      <c r="H11" s="6">
        <v>15.252539000000001</v>
      </c>
      <c r="I11" s="6">
        <v>21.290375000000001</v>
      </c>
      <c r="J11" s="6">
        <v>22.179493999999998</v>
      </c>
      <c r="K11" s="6">
        <f t="shared" si="0"/>
        <v>10.7373022</v>
      </c>
      <c r="L11" s="6">
        <f t="shared" si="1"/>
        <v>17.992808275000002</v>
      </c>
      <c r="M11" s="6">
        <f t="shared" si="2"/>
        <v>22.179493999999998</v>
      </c>
      <c r="N11" s="6">
        <f t="shared" si="3"/>
        <v>11.442191799999998</v>
      </c>
    </row>
    <row r="12" spans="1:14" x14ac:dyDescent="0.35">
      <c r="A12" s="1">
        <v>9</v>
      </c>
      <c r="B12" s="2" t="s">
        <v>8</v>
      </c>
      <c r="C12" s="6">
        <v>16.403825000000001</v>
      </c>
      <c r="D12" s="6">
        <v>18.016942</v>
      </c>
      <c r="E12" s="6">
        <v>17.153323</v>
      </c>
      <c r="F12" s="6">
        <v>5.6817688000000004</v>
      </c>
      <c r="G12" s="6">
        <v>14.296696000000001</v>
      </c>
      <c r="H12" s="6">
        <v>12.277025</v>
      </c>
      <c r="I12" s="6">
        <v>17.259381999999999</v>
      </c>
      <c r="J12" s="6">
        <v>18.266766000000001</v>
      </c>
      <c r="K12" s="6">
        <f t="shared" si="0"/>
        <v>5.6817688000000004</v>
      </c>
      <c r="L12" s="6">
        <f t="shared" si="1"/>
        <v>14.919465975</v>
      </c>
      <c r="M12" s="6">
        <f t="shared" si="2"/>
        <v>18.266766000000001</v>
      </c>
      <c r="N12" s="6">
        <f t="shared" si="3"/>
        <v>12.5849972</v>
      </c>
    </row>
    <row r="13" spans="1:14" x14ac:dyDescent="0.35">
      <c r="A13" s="1">
        <v>10</v>
      </c>
      <c r="B13" s="2" t="s">
        <v>33</v>
      </c>
      <c r="C13" s="6">
        <v>15.529814</v>
      </c>
      <c r="D13" s="6">
        <v>16.459351000000002</v>
      </c>
      <c r="E13" s="6">
        <v>15.825072</v>
      </c>
      <c r="F13" s="6">
        <v>8.9921596000000008</v>
      </c>
      <c r="G13" s="6">
        <v>19.068785999999999</v>
      </c>
      <c r="H13" s="6">
        <v>18.294436999999999</v>
      </c>
      <c r="I13" s="6">
        <v>19.98781</v>
      </c>
      <c r="J13" s="6">
        <v>19.303483</v>
      </c>
      <c r="K13" s="6">
        <f t="shared" si="0"/>
        <v>8.9921596000000008</v>
      </c>
      <c r="L13" s="6">
        <f t="shared" si="1"/>
        <v>16.682614075</v>
      </c>
      <c r="M13" s="6">
        <f t="shared" si="2"/>
        <v>19.98781</v>
      </c>
      <c r="N13" s="6">
        <f t="shared" si="3"/>
        <v>10.995650399999999</v>
      </c>
    </row>
    <row r="14" spans="1:14" x14ac:dyDescent="0.35">
      <c r="A14" s="1">
        <v>11</v>
      </c>
      <c r="B14" s="2" t="s">
        <v>9</v>
      </c>
      <c r="C14" s="6">
        <v>12.836107999999999</v>
      </c>
      <c r="D14" s="6">
        <v>14.184761999999999</v>
      </c>
      <c r="E14" s="6">
        <v>13.372687000000001</v>
      </c>
      <c r="F14" s="6">
        <v>7.8039696000000003</v>
      </c>
      <c r="G14" s="6">
        <v>15.076184</v>
      </c>
      <c r="H14" s="6">
        <v>13.723781000000001</v>
      </c>
      <c r="I14" s="6">
        <v>14.887473999999999</v>
      </c>
      <c r="J14" s="6">
        <v>14.838248999999999</v>
      </c>
      <c r="K14" s="6">
        <f t="shared" si="0"/>
        <v>7.8039696000000003</v>
      </c>
      <c r="L14" s="6">
        <f t="shared" si="1"/>
        <v>13.340401825000001</v>
      </c>
      <c r="M14" s="6">
        <f t="shared" si="2"/>
        <v>15.076184</v>
      </c>
      <c r="N14" s="6">
        <f t="shared" si="3"/>
        <v>7.2722143999999993</v>
      </c>
    </row>
    <row r="15" spans="1:14" x14ac:dyDescent="0.35">
      <c r="A15" s="1">
        <v>12</v>
      </c>
      <c r="B15" s="2" t="s">
        <v>10</v>
      </c>
      <c r="C15" s="6">
        <v>11.726850000000001</v>
      </c>
      <c r="D15" s="6">
        <v>12.726271000000001</v>
      </c>
      <c r="E15" s="6">
        <v>11.621553</v>
      </c>
      <c r="F15" s="6">
        <v>4.9343492000000007</v>
      </c>
      <c r="G15" s="6">
        <v>9.1814879999999999</v>
      </c>
      <c r="H15" s="6">
        <v>9.4784030000000001</v>
      </c>
      <c r="I15" s="6">
        <v>10.195201000000001</v>
      </c>
      <c r="J15" s="6">
        <v>9.4957860000000007</v>
      </c>
      <c r="K15" s="6">
        <f t="shared" si="0"/>
        <v>4.9343492000000007</v>
      </c>
      <c r="L15" s="6">
        <f t="shared" si="1"/>
        <v>9.9199876499999995</v>
      </c>
      <c r="M15" s="6">
        <f t="shared" si="2"/>
        <v>12.726271000000001</v>
      </c>
      <c r="N15" s="6">
        <f t="shared" si="3"/>
        <v>7.7919217999999999</v>
      </c>
    </row>
    <row r="16" spans="1:14" x14ac:dyDescent="0.35">
      <c r="A16" s="1">
        <v>13</v>
      </c>
      <c r="B16" s="2" t="s">
        <v>11</v>
      </c>
      <c r="C16" s="6">
        <v>8.6410319999999992</v>
      </c>
      <c r="D16" s="6">
        <v>9.8700340000000004</v>
      </c>
      <c r="E16" s="6">
        <v>8.6000359999999993</v>
      </c>
      <c r="F16" s="6">
        <v>2.9808950000000003</v>
      </c>
      <c r="G16" s="6">
        <v>7.1230469999999997</v>
      </c>
      <c r="H16" s="6">
        <v>6.4342829999999998</v>
      </c>
      <c r="I16" s="6">
        <v>7.0165519999999999</v>
      </c>
      <c r="J16" s="6">
        <v>8.0078499999999995</v>
      </c>
      <c r="K16" s="6">
        <f t="shared" si="0"/>
        <v>2.9808950000000003</v>
      </c>
      <c r="L16" s="6">
        <f t="shared" si="1"/>
        <v>7.3342161249999993</v>
      </c>
      <c r="M16" s="6">
        <f t="shared" si="2"/>
        <v>9.8700340000000004</v>
      </c>
      <c r="N16" s="6">
        <f t="shared" si="3"/>
        <v>6.8891390000000001</v>
      </c>
    </row>
    <row r="17" spans="1:14" x14ac:dyDescent="0.35">
      <c r="A17" s="1">
        <v>14</v>
      </c>
      <c r="B17" s="2" t="s">
        <v>12</v>
      </c>
      <c r="C17" s="6">
        <v>7.4751880000000002</v>
      </c>
      <c r="D17" s="6">
        <v>9.1485009999999996</v>
      </c>
      <c r="E17" s="6">
        <v>7.730613</v>
      </c>
      <c r="F17" s="6">
        <v>5.1358160000000002</v>
      </c>
      <c r="G17" s="6">
        <v>3.9924360000000001</v>
      </c>
      <c r="H17" s="6">
        <v>3.8654470000000001</v>
      </c>
      <c r="I17" s="6">
        <v>3.1534360000000001</v>
      </c>
      <c r="J17" s="6">
        <v>2.622236</v>
      </c>
      <c r="K17" s="6">
        <f t="shared" si="0"/>
        <v>2.622236</v>
      </c>
      <c r="L17" s="6">
        <f t="shared" si="1"/>
        <v>5.3904591249999996</v>
      </c>
      <c r="M17" s="6">
        <f t="shared" si="2"/>
        <v>9.1485009999999996</v>
      </c>
      <c r="N17" s="6">
        <f t="shared" si="3"/>
        <v>6.5262649999999995</v>
      </c>
    </row>
    <row r="18" spans="1:14" x14ac:dyDescent="0.35">
      <c r="A18" s="1">
        <v>15</v>
      </c>
      <c r="B18" s="2" t="s">
        <v>13</v>
      </c>
      <c r="C18" s="6">
        <v>6.3420920000000001</v>
      </c>
      <c r="D18" s="6">
        <v>7.6065940000000003</v>
      </c>
      <c r="E18" s="6">
        <v>6.2585670000000002</v>
      </c>
      <c r="F18" s="6">
        <v>5.7627573999999999</v>
      </c>
      <c r="G18" s="6">
        <v>2.7628750000000002</v>
      </c>
      <c r="H18" s="6">
        <v>2.6642809999999999</v>
      </c>
      <c r="I18" s="6">
        <v>1.807409</v>
      </c>
      <c r="J18" s="6">
        <v>1.0581199999999999</v>
      </c>
      <c r="K18" s="6">
        <f t="shared" si="0"/>
        <v>1.0581199999999999</v>
      </c>
      <c r="L18" s="6">
        <f t="shared" si="1"/>
        <v>4.2828369250000007</v>
      </c>
      <c r="M18" s="6">
        <f t="shared" si="2"/>
        <v>7.6065940000000003</v>
      </c>
      <c r="N18" s="6">
        <f t="shared" si="3"/>
        <v>6.5484740000000006</v>
      </c>
    </row>
    <row r="19" spans="1:14" x14ac:dyDescent="0.35">
      <c r="A19" s="1">
        <v>16</v>
      </c>
      <c r="B19" s="2" t="s">
        <v>14</v>
      </c>
      <c r="C19" s="6">
        <v>5.1840320000000002</v>
      </c>
      <c r="D19" s="6">
        <v>6.1657229999999998</v>
      </c>
      <c r="E19" s="6">
        <v>4.8900269999999999</v>
      </c>
      <c r="F19" s="6">
        <v>4.7538560000000007</v>
      </c>
      <c r="G19" s="6">
        <v>1.1308309999999999</v>
      </c>
      <c r="H19" s="6">
        <v>0.546269</v>
      </c>
      <c r="I19" s="6">
        <v>-0.14662</v>
      </c>
      <c r="J19" s="6">
        <v>-1.1993830000000001</v>
      </c>
      <c r="K19" s="6">
        <f t="shared" si="0"/>
        <v>-1.1993830000000001</v>
      </c>
      <c r="L19" s="6">
        <f t="shared" si="1"/>
        <v>2.6655918749999996</v>
      </c>
      <c r="M19" s="6">
        <f t="shared" si="2"/>
        <v>6.1657229999999998</v>
      </c>
      <c r="N19" s="6">
        <f t="shared" si="3"/>
        <v>7.3651059999999999</v>
      </c>
    </row>
    <row r="20" spans="1:14" x14ac:dyDescent="0.35">
      <c r="A20" s="1">
        <v>17</v>
      </c>
      <c r="B20" s="2" t="s">
        <v>15</v>
      </c>
      <c r="C20" s="6">
        <v>3.4864700000000002</v>
      </c>
      <c r="D20" s="6">
        <v>4.6465209999999999</v>
      </c>
      <c r="E20" s="6">
        <v>2.974367</v>
      </c>
      <c r="F20" s="6">
        <v>3.2276280000000002</v>
      </c>
      <c r="G20" s="6">
        <v>7.1702000000000002E-2</v>
      </c>
      <c r="H20" s="6">
        <v>-0.62789799999999996</v>
      </c>
      <c r="I20" s="6">
        <v>-1.5994660000000001</v>
      </c>
      <c r="J20" s="6">
        <v>-2.7778670000000001</v>
      </c>
      <c r="K20" s="6">
        <f t="shared" si="0"/>
        <v>-2.7778670000000001</v>
      </c>
      <c r="L20" s="6">
        <f t="shared" si="1"/>
        <v>1.1751821250000001</v>
      </c>
      <c r="M20" s="6">
        <f t="shared" si="2"/>
        <v>4.6465209999999999</v>
      </c>
      <c r="N20" s="6">
        <f t="shared" si="3"/>
        <v>7.4243880000000004</v>
      </c>
    </row>
    <row r="21" spans="1:14" x14ac:dyDescent="0.35">
      <c r="A21" s="1">
        <v>18</v>
      </c>
      <c r="B21" s="2" t="s">
        <v>16</v>
      </c>
      <c r="C21" s="6">
        <v>2.4429090000000002</v>
      </c>
      <c r="D21" s="6">
        <v>3.5479020000000001</v>
      </c>
      <c r="E21" s="6">
        <v>2.0892179999999998</v>
      </c>
      <c r="F21" s="6">
        <v>2.3787061999999999</v>
      </c>
      <c r="G21" s="6">
        <v>-0.78317499999999995</v>
      </c>
      <c r="H21" s="6">
        <v>-1.3145720000000001</v>
      </c>
      <c r="I21" s="6">
        <v>-2.1406900000000002</v>
      </c>
      <c r="J21" s="6">
        <v>-2.99376</v>
      </c>
      <c r="K21" s="6">
        <f t="shared" si="0"/>
        <v>-2.99376</v>
      </c>
      <c r="L21" s="6">
        <f t="shared" si="1"/>
        <v>0.40331727499999992</v>
      </c>
      <c r="M21" s="6">
        <f t="shared" si="2"/>
        <v>3.5479020000000001</v>
      </c>
      <c r="N21" s="6">
        <f t="shared" si="3"/>
        <v>6.5416620000000005</v>
      </c>
    </row>
    <row r="22" spans="1:14" x14ac:dyDescent="0.35">
      <c r="A22" s="1">
        <v>19</v>
      </c>
      <c r="B22" s="2" t="s">
        <v>17</v>
      </c>
      <c r="C22" s="6">
        <v>7.4090389999999999</v>
      </c>
      <c r="D22" s="6">
        <v>8.5727499999999992</v>
      </c>
      <c r="E22" s="6">
        <v>7.6846249999999996</v>
      </c>
      <c r="F22" s="6">
        <v>6.2905986</v>
      </c>
      <c r="G22" s="6">
        <v>1.1982759999999999</v>
      </c>
      <c r="H22" s="6">
        <v>1.26387</v>
      </c>
      <c r="I22" s="6">
        <v>0.42119400000000001</v>
      </c>
      <c r="J22" s="6">
        <v>-5.1525000000000001E-2</v>
      </c>
      <c r="K22" s="6">
        <f t="shared" si="0"/>
        <v>-5.1525000000000001E-2</v>
      </c>
      <c r="L22" s="6">
        <f t="shared" si="1"/>
        <v>4.0986034499999997</v>
      </c>
      <c r="M22" s="6">
        <f t="shared" si="2"/>
        <v>8.5727499999999992</v>
      </c>
      <c r="N22" s="6">
        <f t="shared" si="3"/>
        <v>8.624274999999999</v>
      </c>
    </row>
    <row r="23" spans="1:14" x14ac:dyDescent="0.35">
      <c r="A23" s="1">
        <v>20</v>
      </c>
      <c r="B23" s="2" t="s">
        <v>18</v>
      </c>
      <c r="C23" s="6">
        <v>5.566128</v>
      </c>
      <c r="D23" s="6">
        <v>6.5533679999999999</v>
      </c>
      <c r="E23" s="6">
        <v>5.9338309999999996</v>
      </c>
      <c r="F23" s="6">
        <v>7.4781131999999992</v>
      </c>
      <c r="G23" s="6">
        <v>4.0874649999999999</v>
      </c>
      <c r="H23" s="6">
        <v>3.0192540000000001</v>
      </c>
      <c r="I23" s="6">
        <v>1.9853890000000001</v>
      </c>
      <c r="J23" s="6">
        <v>0.41198499999999999</v>
      </c>
      <c r="K23" s="6">
        <f t="shared" si="0"/>
        <v>0.41198499999999999</v>
      </c>
      <c r="L23" s="6">
        <f t="shared" si="1"/>
        <v>4.3794416500000004</v>
      </c>
      <c r="M23" s="6">
        <f t="shared" si="2"/>
        <v>7.4781131999999992</v>
      </c>
      <c r="N23" s="6">
        <f t="shared" si="3"/>
        <v>7.0661281999999996</v>
      </c>
    </row>
    <row r="24" spans="1:14" x14ac:dyDescent="0.35">
      <c r="A24" s="1">
        <v>21</v>
      </c>
      <c r="B24" s="2" t="s">
        <v>34</v>
      </c>
      <c r="C24" s="6">
        <v>2.916588</v>
      </c>
      <c r="D24" s="6">
        <v>3.7801170000000002</v>
      </c>
      <c r="E24" s="6">
        <v>3.3088489999999999</v>
      </c>
      <c r="F24" s="6">
        <v>4.6323922</v>
      </c>
      <c r="G24" s="6">
        <v>1.1438349999999999</v>
      </c>
      <c r="H24" s="6">
        <v>0.129166</v>
      </c>
      <c r="I24" s="6">
        <v>-1.00956</v>
      </c>
      <c r="J24" s="6">
        <v>-2.9574859999999998</v>
      </c>
      <c r="K24" s="6">
        <f t="shared" si="0"/>
        <v>-2.9574859999999998</v>
      </c>
      <c r="L24" s="6">
        <f t="shared" si="1"/>
        <v>1.4929876499999999</v>
      </c>
      <c r="M24" s="6">
        <f t="shared" si="2"/>
        <v>4.6323922</v>
      </c>
      <c r="N24" s="6">
        <f t="shared" si="3"/>
        <v>7.5898781999999994</v>
      </c>
    </row>
    <row r="25" spans="1:14" x14ac:dyDescent="0.35">
      <c r="A25" s="1">
        <v>22</v>
      </c>
      <c r="B25" s="2" t="s">
        <v>19</v>
      </c>
      <c r="C25" s="6">
        <v>0.38756000000000002</v>
      </c>
      <c r="D25" s="6">
        <v>0.75098299999999996</v>
      </c>
      <c r="E25" s="6">
        <v>0.20739099999999999</v>
      </c>
      <c r="F25" s="6">
        <v>0.44160879999999991</v>
      </c>
      <c r="G25" s="6">
        <v>-3.1112540000000002</v>
      </c>
      <c r="H25" s="6">
        <v>-2.9009100000000001</v>
      </c>
      <c r="I25" s="6">
        <v>-5.4943650000000002</v>
      </c>
      <c r="J25" s="6">
        <v>-7.8679959999999998</v>
      </c>
      <c r="K25" s="6">
        <f t="shared" si="0"/>
        <v>-7.8679959999999998</v>
      </c>
      <c r="L25" s="6">
        <f t="shared" si="1"/>
        <v>-2.1983727750000002</v>
      </c>
      <c r="M25" s="6">
        <f t="shared" si="2"/>
        <v>0.75098299999999996</v>
      </c>
      <c r="N25" s="6">
        <f t="shared" si="3"/>
        <v>8.6189789999999995</v>
      </c>
    </row>
    <row r="26" spans="1:14" x14ac:dyDescent="0.35">
      <c r="A26" s="1">
        <v>23</v>
      </c>
      <c r="B26" s="2" t="s">
        <v>35</v>
      </c>
      <c r="C26" s="6">
        <v>-4.4423719999999998</v>
      </c>
      <c r="D26" s="6">
        <v>-3.7799309999999999</v>
      </c>
      <c r="E26" s="6">
        <v>-5.2121709999999997</v>
      </c>
      <c r="F26" s="6">
        <v>-6.0868991999999995</v>
      </c>
      <c r="G26" s="6">
        <v>-9.9579789999999999</v>
      </c>
      <c r="H26" s="6">
        <v>-11.264225</v>
      </c>
      <c r="I26" s="6">
        <v>-14.078875</v>
      </c>
      <c r="J26" s="6">
        <v>-15.439154</v>
      </c>
      <c r="K26" s="6">
        <f t="shared" si="0"/>
        <v>-15.439154</v>
      </c>
      <c r="L26" s="6">
        <f t="shared" si="1"/>
        <v>-8.7827007750000003</v>
      </c>
      <c r="M26" s="6">
        <f t="shared" si="2"/>
        <v>-3.7799309999999999</v>
      </c>
      <c r="N26" s="6">
        <f t="shared" si="3"/>
        <v>11.659223000000001</v>
      </c>
    </row>
    <row r="27" spans="1:14" x14ac:dyDescent="0.35">
      <c r="A27" s="1">
        <v>24</v>
      </c>
      <c r="B27" s="2" t="s">
        <v>20</v>
      </c>
      <c r="C27" s="6">
        <v>0.19139700000000001</v>
      </c>
      <c r="D27" s="6">
        <v>1.4326110000000001</v>
      </c>
      <c r="E27" s="6">
        <v>-0.74581200000000003</v>
      </c>
      <c r="F27" s="6">
        <v>-0.5020791999999995</v>
      </c>
      <c r="G27" s="6">
        <v>-3.8699880000000002</v>
      </c>
      <c r="H27" s="6">
        <v>-4.5450689999999998</v>
      </c>
      <c r="I27" s="6">
        <v>-5.3472039999999996</v>
      </c>
      <c r="J27" s="6">
        <v>-6.3340620000000003</v>
      </c>
      <c r="K27" s="6">
        <f t="shared" si="0"/>
        <v>-6.3340620000000003</v>
      </c>
      <c r="L27" s="6">
        <f t="shared" si="1"/>
        <v>-2.465025775</v>
      </c>
      <c r="M27" s="6">
        <f t="shared" si="2"/>
        <v>1.4326110000000001</v>
      </c>
      <c r="N27" s="6">
        <f t="shared" si="3"/>
        <v>7.7666730000000008</v>
      </c>
    </row>
    <row r="28" spans="1:14" x14ac:dyDescent="0.35">
      <c r="A28" s="1">
        <v>25</v>
      </c>
      <c r="B28" s="2" t="s">
        <v>36</v>
      </c>
      <c r="C28" s="6">
        <v>-1.692437</v>
      </c>
      <c r="D28" s="6">
        <v>-0.83412799999999998</v>
      </c>
      <c r="E28" s="6">
        <v>-2.5536080000000001</v>
      </c>
      <c r="F28" s="6">
        <v>-1.6969286000000001</v>
      </c>
      <c r="G28" s="6">
        <v>-5.1422660000000002</v>
      </c>
      <c r="H28" s="6">
        <v>-6.0885629999999997</v>
      </c>
      <c r="I28" s="6">
        <v>-7.1494949999999999</v>
      </c>
      <c r="J28" s="6">
        <v>-7.6758009999999999</v>
      </c>
      <c r="K28" s="6">
        <f t="shared" si="0"/>
        <v>-7.6758009999999999</v>
      </c>
      <c r="L28" s="6">
        <f t="shared" si="1"/>
        <v>-4.1041533250000004</v>
      </c>
      <c r="M28" s="6">
        <f t="shared" si="2"/>
        <v>-0.83412799999999998</v>
      </c>
      <c r="N28" s="6">
        <f t="shared" si="3"/>
        <v>6.8416730000000001</v>
      </c>
    </row>
    <row r="29" spans="1:14" x14ac:dyDescent="0.35">
      <c r="A29" s="1">
        <v>26</v>
      </c>
      <c r="B29" s="2" t="s">
        <v>37</v>
      </c>
      <c r="C29" s="6">
        <v>-3.4519299999999999</v>
      </c>
      <c r="D29" s="6">
        <v>-2.707392</v>
      </c>
      <c r="E29" s="6">
        <v>-3.944445</v>
      </c>
      <c r="F29" s="6">
        <v>-2.6222946</v>
      </c>
      <c r="G29" s="6">
        <v>-6.2344609999999996</v>
      </c>
      <c r="H29" s="6">
        <v>-7.2607999999999997</v>
      </c>
      <c r="I29" s="6">
        <v>-7.4728940000000001</v>
      </c>
      <c r="J29" s="6">
        <v>-9.2189720000000008</v>
      </c>
      <c r="K29" s="6">
        <f t="shared" si="0"/>
        <v>-9.2189720000000008</v>
      </c>
      <c r="L29" s="6">
        <f t="shared" si="1"/>
        <v>-5.3641485749999998</v>
      </c>
      <c r="M29" s="6">
        <f t="shared" si="2"/>
        <v>-2.6222946</v>
      </c>
      <c r="N29" s="6">
        <f t="shared" si="3"/>
        <v>6.5966774000000008</v>
      </c>
    </row>
    <row r="30" spans="1:14" x14ac:dyDescent="0.35">
      <c r="A30" s="1">
        <v>27</v>
      </c>
      <c r="B30" s="2" t="s">
        <v>38</v>
      </c>
      <c r="C30" s="6">
        <v>-5.1656089999999999</v>
      </c>
      <c r="D30" s="6">
        <v>-4.7000539999999997</v>
      </c>
      <c r="E30" s="6">
        <v>-5.8047490000000002</v>
      </c>
      <c r="F30" s="6">
        <v>-2.3985155999999996</v>
      </c>
      <c r="G30" s="6">
        <v>-5.8996380000000004</v>
      </c>
      <c r="H30" s="6">
        <v>-6.8892910000000001</v>
      </c>
      <c r="I30" s="6">
        <v>-7.7451739999999996</v>
      </c>
      <c r="J30" s="6">
        <v>-9.7380410000000008</v>
      </c>
      <c r="K30" s="6">
        <f t="shared" si="0"/>
        <v>-9.7380410000000008</v>
      </c>
      <c r="L30" s="6">
        <f t="shared" si="1"/>
        <v>-6.0426339499999999</v>
      </c>
      <c r="M30" s="6">
        <f t="shared" si="2"/>
        <v>-2.3985155999999996</v>
      </c>
      <c r="N30" s="6">
        <f t="shared" si="3"/>
        <v>7.3395254000000012</v>
      </c>
    </row>
    <row r="31" spans="1:14" x14ac:dyDescent="0.35">
      <c r="A31" s="1"/>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N31"/>
  <sheetViews>
    <sheetView workbookViewId="0">
      <selection activeCell="L2" sqref="L2"/>
    </sheetView>
  </sheetViews>
  <sheetFormatPr defaultRowHeight="14.5" x14ac:dyDescent="0.35"/>
  <cols>
    <col min="2" max="2" width="39.1796875" customWidth="1"/>
    <col min="3" max="3" width="11" customWidth="1"/>
    <col min="4" max="4" width="10.81640625" customWidth="1"/>
    <col min="5" max="5" width="11" customWidth="1"/>
    <col min="6" max="6" width="8.81640625" bestFit="1" customWidth="1"/>
    <col min="7" max="7" width="10.81640625" customWidth="1"/>
    <col min="8" max="10" width="9" bestFit="1" customWidth="1"/>
  </cols>
  <sheetData>
    <row r="1" spans="1:14" x14ac:dyDescent="0.35">
      <c r="C1" s="1"/>
    </row>
    <row r="2" spans="1:14" x14ac:dyDescent="0.35">
      <c r="A2" s="1"/>
      <c r="B2" s="2"/>
      <c r="F2" s="3" t="s">
        <v>27</v>
      </c>
      <c r="H2" s="3" t="s">
        <v>30</v>
      </c>
    </row>
    <row r="3" spans="1:14" x14ac:dyDescent="0.35">
      <c r="A3" s="1" t="s">
        <v>32</v>
      </c>
      <c r="B3" s="2" t="s">
        <v>31</v>
      </c>
      <c r="C3" s="4" t="s">
        <v>21</v>
      </c>
      <c r="D3" s="4" t="s">
        <v>22</v>
      </c>
      <c r="E3" s="4" t="s">
        <v>23</v>
      </c>
      <c r="F3" s="5" t="s">
        <v>24</v>
      </c>
      <c r="G3" s="5" t="s">
        <v>25</v>
      </c>
      <c r="H3" s="5" t="s">
        <v>26</v>
      </c>
      <c r="I3" s="5" t="s">
        <v>28</v>
      </c>
      <c r="J3" s="5" t="s">
        <v>29</v>
      </c>
      <c r="K3" s="5" t="s">
        <v>39</v>
      </c>
      <c r="L3" s="5" t="s">
        <v>40</v>
      </c>
      <c r="M3" s="5" t="s">
        <v>41</v>
      </c>
      <c r="N3" s="5" t="s">
        <v>42</v>
      </c>
    </row>
    <row r="4" spans="1:14" x14ac:dyDescent="0.35">
      <c r="A4" s="1">
        <v>1</v>
      </c>
      <c r="B4" s="2" t="s">
        <v>0</v>
      </c>
      <c r="C4" s="6">
        <v>25.418970999999999</v>
      </c>
      <c r="D4" s="6">
        <v>27.677503000000002</v>
      </c>
      <c r="E4" s="6">
        <v>25.546023000000002</v>
      </c>
      <c r="F4" s="6">
        <v>14.695975800000001</v>
      </c>
      <c r="G4" s="6">
        <v>24.606137</v>
      </c>
      <c r="H4" s="7">
        <v>25.634067000000002</v>
      </c>
      <c r="I4" s="6">
        <v>25.293413000000001</v>
      </c>
      <c r="J4" s="6">
        <v>26.619468000000001</v>
      </c>
      <c r="K4" s="6">
        <f>MIN(C4:J4)</f>
        <v>14.695975800000001</v>
      </c>
      <c r="L4" s="6">
        <f>AVERAGE(C4:J4)</f>
        <v>24.436444725000005</v>
      </c>
      <c r="M4" s="6">
        <f>MAX(C4:J4)</f>
        <v>27.677503000000002</v>
      </c>
      <c r="N4" s="6">
        <f>M4-K4</f>
        <v>12.9815272</v>
      </c>
    </row>
    <row r="5" spans="1:14" x14ac:dyDescent="0.35">
      <c r="A5" s="1">
        <v>2</v>
      </c>
      <c r="B5" s="2" t="s">
        <v>1</v>
      </c>
      <c r="C5" s="6">
        <v>22.795138999999999</v>
      </c>
      <c r="D5" s="6">
        <v>22.969442000000001</v>
      </c>
      <c r="E5" s="6">
        <v>21.084720000000001</v>
      </c>
      <c r="F5" s="6">
        <v>10.651495000000001</v>
      </c>
      <c r="G5" s="6">
        <v>20.311828999999999</v>
      </c>
      <c r="H5" s="6">
        <v>17.902670000000001</v>
      </c>
      <c r="I5" s="6">
        <v>20.628869999999999</v>
      </c>
      <c r="J5" s="6">
        <v>22.710569</v>
      </c>
      <c r="K5" s="6">
        <f t="shared" ref="K5:K30" si="0">MIN(C5:J5)</f>
        <v>10.651495000000001</v>
      </c>
      <c r="L5" s="6">
        <f t="shared" ref="L5:L30" si="1">AVERAGE(C5:J5)</f>
        <v>19.88184175</v>
      </c>
      <c r="M5" s="6">
        <f t="shared" ref="M5:M30" si="2">MAX(C5:J5)</f>
        <v>22.969442000000001</v>
      </c>
      <c r="N5" s="6">
        <f t="shared" ref="N5:N30" si="3">M5-K5</f>
        <v>12.317947</v>
      </c>
    </row>
    <row r="6" spans="1:14" x14ac:dyDescent="0.35">
      <c r="A6" s="1">
        <v>3</v>
      </c>
      <c r="B6" s="2" t="s">
        <v>2</v>
      </c>
      <c r="C6" s="6">
        <v>26.146895000000001</v>
      </c>
      <c r="D6" s="6">
        <v>28.352457999999999</v>
      </c>
      <c r="E6" s="6">
        <v>23.455451</v>
      </c>
      <c r="F6" s="6">
        <v>12.572599200000001</v>
      </c>
      <c r="G6" s="6">
        <v>22.484929999999999</v>
      </c>
      <c r="H6" s="6">
        <v>24.798784000000001</v>
      </c>
      <c r="I6" s="6">
        <v>24.934059000000001</v>
      </c>
      <c r="J6" s="6">
        <v>24.702272000000001</v>
      </c>
      <c r="K6" s="6">
        <f t="shared" si="0"/>
        <v>12.572599200000001</v>
      </c>
      <c r="L6" s="6">
        <f t="shared" si="1"/>
        <v>23.430931025</v>
      </c>
      <c r="M6" s="6">
        <f t="shared" si="2"/>
        <v>28.352457999999999</v>
      </c>
      <c r="N6" s="6">
        <f t="shared" si="3"/>
        <v>15.779858799999998</v>
      </c>
    </row>
    <row r="7" spans="1:14" x14ac:dyDescent="0.35">
      <c r="A7" s="1">
        <v>4</v>
      </c>
      <c r="B7" s="2" t="s">
        <v>3</v>
      </c>
      <c r="C7" s="6">
        <v>30.251919000000001</v>
      </c>
      <c r="D7" s="6">
        <v>33.790236</v>
      </c>
      <c r="E7" s="6">
        <v>28.869530999999998</v>
      </c>
      <c r="F7" s="6">
        <v>10.0351122</v>
      </c>
      <c r="G7" s="6">
        <v>16.412174</v>
      </c>
      <c r="H7" s="6">
        <v>18.773997000000001</v>
      </c>
      <c r="I7" s="6">
        <v>22.000554000000001</v>
      </c>
      <c r="J7" s="6">
        <v>18.292988000000001</v>
      </c>
      <c r="K7" s="6">
        <f t="shared" si="0"/>
        <v>10.0351122</v>
      </c>
      <c r="L7" s="6">
        <f t="shared" si="1"/>
        <v>22.303313900000003</v>
      </c>
      <c r="M7" s="6">
        <f t="shared" si="2"/>
        <v>33.790236</v>
      </c>
      <c r="N7" s="6">
        <f t="shared" si="3"/>
        <v>23.7551238</v>
      </c>
    </row>
    <row r="8" spans="1:14" x14ac:dyDescent="0.35">
      <c r="A8" s="1">
        <v>5</v>
      </c>
      <c r="B8" s="2" t="s">
        <v>4</v>
      </c>
      <c r="C8" s="6">
        <v>21.546049</v>
      </c>
      <c r="D8" s="6">
        <v>24.024932</v>
      </c>
      <c r="E8" s="6">
        <v>22.214915000000001</v>
      </c>
      <c r="F8" s="6">
        <v>11.574000400000001</v>
      </c>
      <c r="G8" s="6">
        <v>21.689678000000001</v>
      </c>
      <c r="H8" s="6">
        <v>23.394469000000001</v>
      </c>
      <c r="I8" s="6">
        <v>22.477062</v>
      </c>
      <c r="J8" s="6">
        <v>23.832191999999999</v>
      </c>
      <c r="K8" s="6">
        <f t="shared" si="0"/>
        <v>11.574000400000001</v>
      </c>
      <c r="L8" s="6">
        <f t="shared" si="1"/>
        <v>21.344162175000001</v>
      </c>
      <c r="M8" s="6">
        <f t="shared" si="2"/>
        <v>24.024932</v>
      </c>
      <c r="N8" s="6">
        <f t="shared" si="3"/>
        <v>12.450931599999999</v>
      </c>
    </row>
    <row r="9" spans="1:14" x14ac:dyDescent="0.35">
      <c r="A9" s="1">
        <v>6</v>
      </c>
      <c r="B9" s="2" t="s">
        <v>5</v>
      </c>
      <c r="C9" s="6">
        <v>19.750208000000001</v>
      </c>
      <c r="D9" s="6">
        <v>21.972427</v>
      </c>
      <c r="E9" s="6">
        <v>21.644276000000001</v>
      </c>
      <c r="F9" s="6">
        <v>14.668755000000001</v>
      </c>
      <c r="G9" s="6">
        <v>25.785551999999999</v>
      </c>
      <c r="H9" s="6">
        <v>21.047394000000001</v>
      </c>
      <c r="I9" s="6">
        <v>22.282713999999999</v>
      </c>
      <c r="J9" s="6">
        <v>23.624199000000001</v>
      </c>
      <c r="K9" s="6">
        <f t="shared" si="0"/>
        <v>14.668755000000001</v>
      </c>
      <c r="L9" s="6">
        <f t="shared" si="1"/>
        <v>21.346940624999998</v>
      </c>
      <c r="M9" s="6">
        <f t="shared" si="2"/>
        <v>25.785551999999999</v>
      </c>
      <c r="N9" s="6">
        <f t="shared" si="3"/>
        <v>11.116796999999998</v>
      </c>
    </row>
    <row r="10" spans="1:14" x14ac:dyDescent="0.35">
      <c r="A10" s="1">
        <v>7</v>
      </c>
      <c r="B10" s="2" t="s">
        <v>6</v>
      </c>
      <c r="C10" s="6">
        <v>18.515567999999998</v>
      </c>
      <c r="D10" s="6">
        <v>20.852311</v>
      </c>
      <c r="E10" s="6">
        <v>22.890024</v>
      </c>
      <c r="F10" s="6">
        <v>20.197926199999998</v>
      </c>
      <c r="G10" s="6">
        <v>31.670186999999999</v>
      </c>
      <c r="H10" s="6">
        <v>16.461556999999999</v>
      </c>
      <c r="I10" s="6">
        <v>28.003879000000001</v>
      </c>
      <c r="J10" s="6">
        <v>29.023388000000001</v>
      </c>
      <c r="K10" s="6">
        <f t="shared" si="0"/>
        <v>16.461556999999999</v>
      </c>
      <c r="L10" s="6">
        <f t="shared" si="1"/>
        <v>23.451855025000004</v>
      </c>
      <c r="M10" s="6">
        <f t="shared" si="2"/>
        <v>31.670186999999999</v>
      </c>
      <c r="N10" s="6">
        <f t="shared" si="3"/>
        <v>15.208629999999999</v>
      </c>
    </row>
    <row r="11" spans="1:14" x14ac:dyDescent="0.35">
      <c r="A11" s="1">
        <v>8</v>
      </c>
      <c r="B11" s="2" t="s">
        <v>7</v>
      </c>
      <c r="C11" s="6">
        <v>16.491921999999999</v>
      </c>
      <c r="D11" s="6">
        <v>18.422122000000002</v>
      </c>
      <c r="E11" s="6">
        <v>18.031264</v>
      </c>
      <c r="F11" s="6">
        <v>10.7373022</v>
      </c>
      <c r="G11" s="6">
        <v>21.537448000000001</v>
      </c>
      <c r="H11" s="6">
        <v>18.677275999999999</v>
      </c>
      <c r="I11" s="6">
        <v>18.702154</v>
      </c>
      <c r="J11" s="6">
        <v>19.724644000000001</v>
      </c>
      <c r="K11" s="6">
        <f t="shared" si="0"/>
        <v>10.7373022</v>
      </c>
      <c r="L11" s="6">
        <f t="shared" si="1"/>
        <v>17.790516525000005</v>
      </c>
      <c r="M11" s="6">
        <f t="shared" si="2"/>
        <v>21.537448000000001</v>
      </c>
      <c r="N11" s="6">
        <f t="shared" si="3"/>
        <v>10.800145800000001</v>
      </c>
    </row>
    <row r="12" spans="1:14" x14ac:dyDescent="0.35">
      <c r="A12" s="1">
        <v>9</v>
      </c>
      <c r="B12" s="2" t="s">
        <v>8</v>
      </c>
      <c r="C12" s="6">
        <v>16.403825000000001</v>
      </c>
      <c r="D12" s="6">
        <v>18.016942</v>
      </c>
      <c r="E12" s="6">
        <v>17.153323</v>
      </c>
      <c r="F12" s="6">
        <v>5.6817688000000004</v>
      </c>
      <c r="G12" s="6">
        <v>14.296696000000001</v>
      </c>
      <c r="H12" s="6">
        <v>15.386575000000001</v>
      </c>
      <c r="I12" s="6">
        <v>14.826779</v>
      </c>
      <c r="J12" s="6">
        <v>15.975685</v>
      </c>
      <c r="K12" s="6">
        <f t="shared" si="0"/>
        <v>5.6817688000000004</v>
      </c>
      <c r="L12" s="6">
        <f t="shared" si="1"/>
        <v>14.717699224999999</v>
      </c>
      <c r="M12" s="6">
        <f t="shared" si="2"/>
        <v>18.016942</v>
      </c>
      <c r="N12" s="6">
        <f t="shared" si="3"/>
        <v>12.3351732</v>
      </c>
    </row>
    <row r="13" spans="1:14" x14ac:dyDescent="0.35">
      <c r="A13" s="1">
        <v>10</v>
      </c>
      <c r="B13" s="2" t="s">
        <v>33</v>
      </c>
      <c r="C13" s="6">
        <v>15.529814</v>
      </c>
      <c r="D13" s="6">
        <v>16.459351000000002</v>
      </c>
      <c r="E13" s="6">
        <v>15.825072</v>
      </c>
      <c r="F13" s="6">
        <v>8.9921596000000008</v>
      </c>
      <c r="G13" s="6">
        <v>19.068785999999999</v>
      </c>
      <c r="H13" s="6">
        <v>21.744900999999999</v>
      </c>
      <c r="I13" s="6">
        <v>17.488068999999999</v>
      </c>
      <c r="J13" s="6">
        <v>16.978383999999998</v>
      </c>
      <c r="K13" s="6">
        <f t="shared" si="0"/>
        <v>8.9921596000000008</v>
      </c>
      <c r="L13" s="6">
        <f t="shared" si="1"/>
        <v>16.510817074999999</v>
      </c>
      <c r="M13" s="6">
        <f t="shared" si="2"/>
        <v>21.744900999999999</v>
      </c>
      <c r="N13" s="6">
        <f t="shared" si="3"/>
        <v>12.752741399999998</v>
      </c>
    </row>
    <row r="14" spans="1:14" x14ac:dyDescent="0.35">
      <c r="A14" s="1">
        <v>11</v>
      </c>
      <c r="B14" s="2" t="s">
        <v>9</v>
      </c>
      <c r="C14" s="6">
        <v>12.836107999999999</v>
      </c>
      <c r="D14" s="6">
        <v>14.184761999999999</v>
      </c>
      <c r="E14" s="6">
        <v>13.372687000000001</v>
      </c>
      <c r="F14" s="6">
        <v>7.8039696000000003</v>
      </c>
      <c r="G14" s="6">
        <v>15.076184</v>
      </c>
      <c r="H14" s="6">
        <v>15.991187999999999</v>
      </c>
      <c r="I14" s="6">
        <v>13.550115</v>
      </c>
      <c r="J14" s="6">
        <v>13.631868000000001</v>
      </c>
      <c r="K14" s="6">
        <f t="shared" si="0"/>
        <v>7.8039696000000003</v>
      </c>
      <c r="L14" s="6">
        <f t="shared" si="1"/>
        <v>13.3058602</v>
      </c>
      <c r="M14" s="6">
        <f t="shared" si="2"/>
        <v>15.991187999999999</v>
      </c>
      <c r="N14" s="6">
        <f t="shared" si="3"/>
        <v>8.187218399999999</v>
      </c>
    </row>
    <row r="15" spans="1:14" x14ac:dyDescent="0.35">
      <c r="A15" s="1">
        <v>12</v>
      </c>
      <c r="B15" s="2" t="s">
        <v>10</v>
      </c>
      <c r="C15" s="6">
        <v>11.726850000000001</v>
      </c>
      <c r="D15" s="6">
        <v>12.726271000000001</v>
      </c>
      <c r="E15" s="6">
        <v>11.621553</v>
      </c>
      <c r="F15" s="6">
        <v>4.9343492000000007</v>
      </c>
      <c r="G15" s="6">
        <v>9.1814879999999999</v>
      </c>
      <c r="H15" s="6">
        <v>11.357271000000001</v>
      </c>
      <c r="I15" s="6">
        <v>8.7443989999999996</v>
      </c>
      <c r="J15" s="6">
        <v>8.2096920000000004</v>
      </c>
      <c r="K15" s="6">
        <f t="shared" si="0"/>
        <v>4.9343492000000007</v>
      </c>
      <c r="L15" s="6">
        <f t="shared" si="1"/>
        <v>9.8127341500000007</v>
      </c>
      <c r="M15" s="6">
        <f t="shared" si="2"/>
        <v>12.726271000000001</v>
      </c>
      <c r="N15" s="6">
        <f t="shared" si="3"/>
        <v>7.7919217999999999</v>
      </c>
    </row>
    <row r="16" spans="1:14" x14ac:dyDescent="0.35">
      <c r="A16" s="1">
        <v>13</v>
      </c>
      <c r="B16" s="2" t="s">
        <v>11</v>
      </c>
      <c r="C16" s="6">
        <v>8.6410319999999992</v>
      </c>
      <c r="D16" s="6">
        <v>9.8700340000000004</v>
      </c>
      <c r="E16" s="6">
        <v>8.6000359999999993</v>
      </c>
      <c r="F16" s="6">
        <v>2.9808950000000003</v>
      </c>
      <c r="G16" s="6">
        <v>7.1230469999999997</v>
      </c>
      <c r="H16" s="6">
        <v>7.3819419999999996</v>
      </c>
      <c r="I16" s="6">
        <v>6.235125</v>
      </c>
      <c r="J16" s="6">
        <v>7.1560040000000003</v>
      </c>
      <c r="K16" s="6">
        <f t="shared" si="0"/>
        <v>2.9808950000000003</v>
      </c>
      <c r="L16" s="6">
        <f t="shared" si="1"/>
        <v>7.2485143750000001</v>
      </c>
      <c r="M16" s="6">
        <f t="shared" si="2"/>
        <v>9.8700340000000004</v>
      </c>
      <c r="N16" s="6">
        <f t="shared" si="3"/>
        <v>6.8891390000000001</v>
      </c>
    </row>
    <row r="17" spans="1:14" x14ac:dyDescent="0.35">
      <c r="A17" s="1">
        <v>14</v>
      </c>
      <c r="B17" s="2" t="s">
        <v>12</v>
      </c>
      <c r="C17" s="6">
        <v>7.4751880000000002</v>
      </c>
      <c r="D17" s="6">
        <v>9.1485009999999996</v>
      </c>
      <c r="E17" s="6">
        <v>7.730613</v>
      </c>
      <c r="F17" s="6">
        <v>5.1358160000000002</v>
      </c>
      <c r="G17" s="6">
        <v>3.9924360000000001</v>
      </c>
      <c r="H17" s="6">
        <v>4.5912259999999998</v>
      </c>
      <c r="I17" s="6">
        <v>2.6486190000000001</v>
      </c>
      <c r="J17" s="6">
        <v>2.4480119999999999</v>
      </c>
      <c r="K17" s="6">
        <f t="shared" si="0"/>
        <v>2.4480119999999999</v>
      </c>
      <c r="L17" s="6">
        <f t="shared" si="1"/>
        <v>5.3963013749999993</v>
      </c>
      <c r="M17" s="6">
        <f t="shared" si="2"/>
        <v>9.1485009999999996</v>
      </c>
      <c r="N17" s="6">
        <f t="shared" si="3"/>
        <v>6.7004889999999993</v>
      </c>
    </row>
    <row r="18" spans="1:14" x14ac:dyDescent="0.35">
      <c r="A18" s="1">
        <v>15</v>
      </c>
      <c r="B18" s="2" t="s">
        <v>13</v>
      </c>
      <c r="C18" s="6">
        <v>6.3420920000000001</v>
      </c>
      <c r="D18" s="6">
        <v>7.6065940000000003</v>
      </c>
      <c r="E18" s="6">
        <v>6.2585670000000002</v>
      </c>
      <c r="F18" s="6">
        <v>5.7627573999999999</v>
      </c>
      <c r="G18" s="6">
        <v>2.7628750000000002</v>
      </c>
      <c r="H18" s="6">
        <v>2.6859829999999998</v>
      </c>
      <c r="I18" s="6">
        <v>1.778287</v>
      </c>
      <c r="J18" s="6">
        <v>1.031415</v>
      </c>
      <c r="K18" s="6">
        <f t="shared" si="0"/>
        <v>1.031415</v>
      </c>
      <c r="L18" s="6">
        <f t="shared" si="1"/>
        <v>4.2785713000000003</v>
      </c>
      <c r="M18" s="6">
        <f t="shared" si="2"/>
        <v>7.6065940000000003</v>
      </c>
      <c r="N18" s="6">
        <f t="shared" si="3"/>
        <v>6.5751790000000003</v>
      </c>
    </row>
    <row r="19" spans="1:14" x14ac:dyDescent="0.35">
      <c r="A19" s="1">
        <v>16</v>
      </c>
      <c r="B19" s="2" t="s">
        <v>14</v>
      </c>
      <c r="C19" s="6">
        <v>5.1840320000000002</v>
      </c>
      <c r="D19" s="6">
        <v>6.1657229999999998</v>
      </c>
      <c r="E19" s="6">
        <v>4.8900269999999999</v>
      </c>
      <c r="F19" s="6">
        <v>4.7538560000000007</v>
      </c>
      <c r="G19" s="6">
        <v>1.1308309999999999</v>
      </c>
      <c r="H19" s="6">
        <v>0.546269</v>
      </c>
      <c r="I19" s="6">
        <v>-0.14662</v>
      </c>
      <c r="J19" s="6">
        <v>-1.1993830000000001</v>
      </c>
      <c r="K19" s="6">
        <f t="shared" si="0"/>
        <v>-1.1993830000000001</v>
      </c>
      <c r="L19" s="6">
        <f t="shared" si="1"/>
        <v>2.6655918749999996</v>
      </c>
      <c r="M19" s="6">
        <f t="shared" si="2"/>
        <v>6.1657229999999998</v>
      </c>
      <c r="N19" s="6">
        <f t="shared" si="3"/>
        <v>7.3651059999999999</v>
      </c>
    </row>
    <row r="20" spans="1:14" x14ac:dyDescent="0.35">
      <c r="A20" s="1">
        <v>17</v>
      </c>
      <c r="B20" s="2" t="s">
        <v>15</v>
      </c>
      <c r="C20" s="6">
        <v>3.4864700000000002</v>
      </c>
      <c r="D20" s="6">
        <v>4.6465209999999999</v>
      </c>
      <c r="E20" s="6">
        <v>2.974367</v>
      </c>
      <c r="F20" s="6">
        <v>3.2276280000000002</v>
      </c>
      <c r="G20" s="6">
        <v>7.1702000000000002E-2</v>
      </c>
      <c r="H20" s="6">
        <v>-0.62789799999999996</v>
      </c>
      <c r="I20" s="6">
        <v>-1.5994660000000001</v>
      </c>
      <c r="J20" s="6">
        <v>-2.7778670000000001</v>
      </c>
      <c r="K20" s="6">
        <f t="shared" si="0"/>
        <v>-2.7778670000000001</v>
      </c>
      <c r="L20" s="6">
        <f t="shared" si="1"/>
        <v>1.1751821250000001</v>
      </c>
      <c r="M20" s="6">
        <f t="shared" si="2"/>
        <v>4.6465209999999999</v>
      </c>
      <c r="N20" s="6">
        <f t="shared" si="3"/>
        <v>7.4243880000000004</v>
      </c>
    </row>
    <row r="21" spans="1:14" x14ac:dyDescent="0.35">
      <c r="A21" s="1">
        <v>18</v>
      </c>
      <c r="B21" s="2" t="s">
        <v>16</v>
      </c>
      <c r="C21" s="6">
        <v>2.4429090000000002</v>
      </c>
      <c r="D21" s="6">
        <v>3.5479020000000001</v>
      </c>
      <c r="E21" s="6">
        <v>2.0892179999999998</v>
      </c>
      <c r="F21" s="6">
        <v>2.3787061999999999</v>
      </c>
      <c r="G21" s="6">
        <v>-0.78317499999999995</v>
      </c>
      <c r="H21" s="6">
        <v>-1.3145720000000001</v>
      </c>
      <c r="I21" s="6">
        <v>-2.1406900000000002</v>
      </c>
      <c r="J21" s="6">
        <v>-2.99376</v>
      </c>
      <c r="K21" s="6">
        <f t="shared" si="0"/>
        <v>-2.99376</v>
      </c>
      <c r="L21" s="6">
        <f t="shared" si="1"/>
        <v>0.40331727499999992</v>
      </c>
      <c r="M21" s="6">
        <f t="shared" si="2"/>
        <v>3.5479020000000001</v>
      </c>
      <c r="N21" s="6">
        <f t="shared" si="3"/>
        <v>6.5416620000000005</v>
      </c>
    </row>
    <row r="22" spans="1:14" x14ac:dyDescent="0.35">
      <c r="A22" s="1">
        <v>19</v>
      </c>
      <c r="B22" s="2" t="s">
        <v>17</v>
      </c>
      <c r="C22" s="6">
        <v>7.4090389999999999</v>
      </c>
      <c r="D22" s="6">
        <v>8.5727499999999992</v>
      </c>
      <c r="E22" s="6">
        <v>7.6846249999999996</v>
      </c>
      <c r="F22" s="6">
        <v>6.2905986</v>
      </c>
      <c r="G22" s="6">
        <v>1.1982759999999999</v>
      </c>
      <c r="H22" s="6">
        <v>1.26387</v>
      </c>
      <c r="I22" s="6">
        <v>0.42119400000000001</v>
      </c>
      <c r="J22" s="6">
        <v>-5.1525000000000001E-2</v>
      </c>
      <c r="K22" s="6">
        <f t="shared" si="0"/>
        <v>-5.1525000000000001E-2</v>
      </c>
      <c r="L22" s="6">
        <f t="shared" si="1"/>
        <v>4.0986034499999997</v>
      </c>
      <c r="M22" s="6">
        <f t="shared" si="2"/>
        <v>8.5727499999999992</v>
      </c>
      <c r="N22" s="6">
        <f t="shared" si="3"/>
        <v>8.624274999999999</v>
      </c>
    </row>
    <row r="23" spans="1:14" x14ac:dyDescent="0.35">
      <c r="A23" s="1">
        <v>20</v>
      </c>
      <c r="B23" s="2" t="s">
        <v>18</v>
      </c>
      <c r="C23" s="6">
        <v>5.566128</v>
      </c>
      <c r="D23" s="6">
        <v>6.5533679999999999</v>
      </c>
      <c r="E23" s="6">
        <v>5.9338309999999996</v>
      </c>
      <c r="F23" s="6">
        <v>7.4781131999999992</v>
      </c>
      <c r="G23" s="6">
        <v>4.0874649999999999</v>
      </c>
      <c r="H23" s="6">
        <v>3.0192540000000001</v>
      </c>
      <c r="I23" s="6">
        <v>1.9853890000000001</v>
      </c>
      <c r="J23" s="6">
        <v>0.41198499999999999</v>
      </c>
      <c r="K23" s="6">
        <f t="shared" si="0"/>
        <v>0.41198499999999999</v>
      </c>
      <c r="L23" s="6">
        <f t="shared" si="1"/>
        <v>4.3794416500000004</v>
      </c>
      <c r="M23" s="6">
        <f t="shared" si="2"/>
        <v>7.4781131999999992</v>
      </c>
      <c r="N23" s="6">
        <f t="shared" si="3"/>
        <v>7.0661281999999996</v>
      </c>
    </row>
    <row r="24" spans="1:14" x14ac:dyDescent="0.35">
      <c r="A24" s="1">
        <v>21</v>
      </c>
      <c r="B24" s="2" t="s">
        <v>34</v>
      </c>
      <c r="C24" s="6">
        <v>2.916588</v>
      </c>
      <c r="D24" s="6">
        <v>3.7801170000000002</v>
      </c>
      <c r="E24" s="6">
        <v>3.3088489999999999</v>
      </c>
      <c r="F24" s="6">
        <v>4.6323922</v>
      </c>
      <c r="G24" s="6">
        <v>1.1438349999999999</v>
      </c>
      <c r="H24" s="6">
        <v>0.129166</v>
      </c>
      <c r="I24" s="6">
        <v>-1.00956</v>
      </c>
      <c r="J24" s="6">
        <v>-2.9574859999999998</v>
      </c>
      <c r="K24" s="6">
        <f t="shared" si="0"/>
        <v>-2.9574859999999998</v>
      </c>
      <c r="L24" s="6">
        <f t="shared" si="1"/>
        <v>1.4929876499999999</v>
      </c>
      <c r="M24" s="6">
        <f t="shared" si="2"/>
        <v>4.6323922</v>
      </c>
      <c r="N24" s="6">
        <f t="shared" si="3"/>
        <v>7.5898781999999994</v>
      </c>
    </row>
    <row r="25" spans="1:14" x14ac:dyDescent="0.35">
      <c r="A25" s="1">
        <v>22</v>
      </c>
      <c r="B25" s="2" t="s">
        <v>19</v>
      </c>
      <c r="C25" s="6">
        <v>0.38756000000000002</v>
      </c>
      <c r="D25" s="6">
        <v>0.75098299999999996</v>
      </c>
      <c r="E25" s="6">
        <v>0.20739099999999999</v>
      </c>
      <c r="F25" s="6">
        <v>0.44160879999999991</v>
      </c>
      <c r="G25" s="6">
        <v>-3.1112540000000002</v>
      </c>
      <c r="H25" s="6">
        <v>-4.2181509999999998</v>
      </c>
      <c r="I25" s="6">
        <v>-4.1425619999999999</v>
      </c>
      <c r="J25" s="6">
        <v>-6.2908670000000004</v>
      </c>
      <c r="K25" s="6">
        <f t="shared" si="0"/>
        <v>-6.2908670000000004</v>
      </c>
      <c r="L25" s="6">
        <f t="shared" si="1"/>
        <v>-1.9969114000000001</v>
      </c>
      <c r="M25" s="6">
        <f t="shared" si="2"/>
        <v>0.75098299999999996</v>
      </c>
      <c r="N25" s="6">
        <f t="shared" si="3"/>
        <v>7.0418500000000002</v>
      </c>
    </row>
    <row r="26" spans="1:14" x14ac:dyDescent="0.35">
      <c r="A26" s="1">
        <v>23</v>
      </c>
      <c r="B26" s="2" t="s">
        <v>35</v>
      </c>
      <c r="C26" s="6">
        <v>-4.4423719999999998</v>
      </c>
      <c r="D26" s="6">
        <v>-3.7799309999999999</v>
      </c>
      <c r="E26" s="6">
        <v>-5.2121709999999997</v>
      </c>
      <c r="F26" s="6">
        <v>-6.0868991999999995</v>
      </c>
      <c r="G26" s="6">
        <v>-9.9579789999999999</v>
      </c>
      <c r="H26" s="6">
        <v>-12.538064</v>
      </c>
      <c r="I26" s="6">
        <v>-12.729846</v>
      </c>
      <c r="J26" s="6">
        <v>-14.011179</v>
      </c>
      <c r="K26" s="6">
        <f t="shared" si="0"/>
        <v>-14.011179</v>
      </c>
      <c r="L26" s="6">
        <f t="shared" si="1"/>
        <v>-8.5948051500000009</v>
      </c>
      <c r="M26" s="6">
        <f t="shared" si="2"/>
        <v>-3.7799309999999999</v>
      </c>
      <c r="N26" s="6">
        <f t="shared" si="3"/>
        <v>10.231248000000001</v>
      </c>
    </row>
    <row r="27" spans="1:14" x14ac:dyDescent="0.35">
      <c r="A27" s="1">
        <v>24</v>
      </c>
      <c r="B27" s="2" t="s">
        <v>20</v>
      </c>
      <c r="C27" s="6">
        <v>0.19139700000000001</v>
      </c>
      <c r="D27" s="6">
        <v>1.4326110000000001</v>
      </c>
      <c r="E27" s="6">
        <v>-0.74581200000000003</v>
      </c>
      <c r="F27" s="6">
        <v>-0.5020791999999995</v>
      </c>
      <c r="G27" s="6">
        <v>-3.8699880000000002</v>
      </c>
      <c r="H27" s="6">
        <v>-4.5450689999999998</v>
      </c>
      <c r="I27" s="6">
        <v>-5.3472039999999996</v>
      </c>
      <c r="J27" s="6">
        <v>-6.3340620000000003</v>
      </c>
      <c r="K27" s="6">
        <f t="shared" si="0"/>
        <v>-6.3340620000000003</v>
      </c>
      <c r="L27" s="6">
        <f t="shared" si="1"/>
        <v>-2.465025775</v>
      </c>
      <c r="M27" s="6">
        <f t="shared" si="2"/>
        <v>1.4326110000000001</v>
      </c>
      <c r="N27" s="6">
        <f t="shared" si="3"/>
        <v>7.7666730000000008</v>
      </c>
    </row>
    <row r="28" spans="1:14" x14ac:dyDescent="0.35">
      <c r="A28" s="1">
        <v>25</v>
      </c>
      <c r="B28" s="2" t="s">
        <v>36</v>
      </c>
      <c r="C28" s="6">
        <v>-1.692437</v>
      </c>
      <c r="D28" s="6">
        <v>-0.83412799999999998</v>
      </c>
      <c r="E28" s="6">
        <v>-2.5536080000000001</v>
      </c>
      <c r="F28" s="6">
        <v>-1.6969286000000001</v>
      </c>
      <c r="G28" s="6">
        <v>-5.1422660000000002</v>
      </c>
      <c r="H28" s="6">
        <v>-6.0885629999999997</v>
      </c>
      <c r="I28" s="6">
        <v>-7.1494949999999999</v>
      </c>
      <c r="J28" s="6">
        <v>-7.6758009999999999</v>
      </c>
      <c r="K28" s="6">
        <f t="shared" si="0"/>
        <v>-7.6758009999999999</v>
      </c>
      <c r="L28" s="6">
        <f t="shared" si="1"/>
        <v>-4.1041533250000004</v>
      </c>
      <c r="M28" s="6">
        <f t="shared" si="2"/>
        <v>-0.83412799999999998</v>
      </c>
      <c r="N28" s="6">
        <f t="shared" si="3"/>
        <v>6.8416730000000001</v>
      </c>
    </row>
    <row r="29" spans="1:14" x14ac:dyDescent="0.35">
      <c r="A29" s="1">
        <v>26</v>
      </c>
      <c r="B29" s="2" t="s">
        <v>37</v>
      </c>
      <c r="C29" s="6">
        <v>-3.4519299999999999</v>
      </c>
      <c r="D29" s="6">
        <v>-2.707392</v>
      </c>
      <c r="E29" s="6">
        <v>-3.944445</v>
      </c>
      <c r="F29" s="6">
        <v>-2.6222946</v>
      </c>
      <c r="G29" s="6">
        <v>-6.2344609999999996</v>
      </c>
      <c r="H29" s="6">
        <v>-7.2607999999999997</v>
      </c>
      <c r="I29" s="6">
        <v>-7.4728940000000001</v>
      </c>
      <c r="J29" s="6">
        <v>-9.2189720000000008</v>
      </c>
      <c r="K29" s="6">
        <f t="shared" si="0"/>
        <v>-9.2189720000000008</v>
      </c>
      <c r="L29" s="6">
        <f t="shared" si="1"/>
        <v>-5.3641485749999998</v>
      </c>
      <c r="M29" s="6">
        <f t="shared" si="2"/>
        <v>-2.6222946</v>
      </c>
      <c r="N29" s="6">
        <f t="shared" si="3"/>
        <v>6.5966774000000008</v>
      </c>
    </row>
    <row r="30" spans="1:14" x14ac:dyDescent="0.35">
      <c r="A30" s="1">
        <v>27</v>
      </c>
      <c r="B30" s="2" t="s">
        <v>38</v>
      </c>
      <c r="C30" s="6">
        <v>-5.1656089999999999</v>
      </c>
      <c r="D30" s="6">
        <v>-4.7000539999999997</v>
      </c>
      <c r="E30" s="6">
        <v>-5.8047490000000002</v>
      </c>
      <c r="F30" s="6">
        <v>-2.3985155999999996</v>
      </c>
      <c r="G30" s="6">
        <v>-5.8996380000000004</v>
      </c>
      <c r="H30" s="6">
        <v>-6.8892910000000001</v>
      </c>
      <c r="I30" s="6">
        <v>-7.7451739999999996</v>
      </c>
      <c r="J30" s="6">
        <v>-9.7380410000000008</v>
      </c>
      <c r="K30" s="6">
        <f t="shared" si="0"/>
        <v>-9.7380410000000008</v>
      </c>
      <c r="L30" s="6">
        <f t="shared" si="1"/>
        <v>-6.0426339499999999</v>
      </c>
      <c r="M30" s="6">
        <f t="shared" si="2"/>
        <v>-2.3985155999999996</v>
      </c>
      <c r="N30" s="6">
        <f t="shared" si="3"/>
        <v>7.3395254000000012</v>
      </c>
    </row>
    <row r="31" spans="1:14" x14ac:dyDescent="0.35">
      <c r="A31" s="1"/>
    </row>
  </sheetData>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N31"/>
  <sheetViews>
    <sheetView topLeftCell="B1" workbookViewId="0">
      <selection activeCell="N30" sqref="K3:N30"/>
    </sheetView>
  </sheetViews>
  <sheetFormatPr defaultRowHeight="14.5" x14ac:dyDescent="0.35"/>
  <cols>
    <col min="2" max="2" width="39.1796875" customWidth="1"/>
    <col min="3" max="3" width="11" customWidth="1"/>
    <col min="4" max="4" width="10.81640625" customWidth="1"/>
    <col min="5" max="5" width="11" customWidth="1"/>
    <col min="7" max="7" width="10.81640625" customWidth="1"/>
  </cols>
  <sheetData>
    <row r="1" spans="1:14" x14ac:dyDescent="0.35">
      <c r="C1" s="1"/>
    </row>
    <row r="2" spans="1:14" x14ac:dyDescent="0.35">
      <c r="A2" s="1"/>
      <c r="B2" s="2"/>
      <c r="F2" s="3" t="s">
        <v>27</v>
      </c>
      <c r="H2" s="3" t="s">
        <v>30</v>
      </c>
    </row>
    <row r="3" spans="1:14" x14ac:dyDescent="0.35">
      <c r="A3" s="1" t="s">
        <v>32</v>
      </c>
      <c r="B3" s="2" t="s">
        <v>31</v>
      </c>
      <c r="C3" s="4" t="s">
        <v>21</v>
      </c>
      <c r="D3" s="4" t="s">
        <v>22</v>
      </c>
      <c r="E3" s="4" t="s">
        <v>23</v>
      </c>
      <c r="F3" s="5" t="s">
        <v>24</v>
      </c>
      <c r="G3" s="5" t="s">
        <v>25</v>
      </c>
      <c r="H3" s="5" t="s">
        <v>26</v>
      </c>
      <c r="I3" s="5" t="s">
        <v>28</v>
      </c>
      <c r="J3" s="5" t="s">
        <v>29</v>
      </c>
      <c r="K3" s="5" t="s">
        <v>39</v>
      </c>
      <c r="L3" s="5" t="s">
        <v>40</v>
      </c>
      <c r="M3" s="5" t="s">
        <v>41</v>
      </c>
      <c r="N3" s="5" t="s">
        <v>42</v>
      </c>
    </row>
    <row r="4" spans="1:14" x14ac:dyDescent="0.35">
      <c r="A4" s="1">
        <v>1</v>
      </c>
      <c r="B4" s="2" t="s">
        <v>0</v>
      </c>
      <c r="C4" s="6">
        <v>25.418970999999999</v>
      </c>
      <c r="D4" s="6">
        <v>27.677503000000002</v>
      </c>
      <c r="E4" s="6">
        <v>25.546023000000002</v>
      </c>
      <c r="F4" s="8">
        <v>12.4782894</v>
      </c>
      <c r="G4" s="8">
        <v>19.832113</v>
      </c>
      <c r="H4" s="7">
        <v>24.02403</v>
      </c>
      <c r="I4" s="6">
        <v>19.032982000000001</v>
      </c>
      <c r="J4" s="6">
        <v>18.515301999999998</v>
      </c>
      <c r="K4" s="6">
        <f>MIN(C4:J4)</f>
        <v>12.4782894</v>
      </c>
      <c r="L4" s="6">
        <f>AVERAGE(C4:J4)</f>
        <v>21.565651675000002</v>
      </c>
      <c r="M4" s="6">
        <f>MAX(C4:J4)</f>
        <v>27.677503000000002</v>
      </c>
      <c r="N4" s="6">
        <f>M4-K4</f>
        <v>15.199213600000002</v>
      </c>
    </row>
    <row r="5" spans="1:14" x14ac:dyDescent="0.35">
      <c r="A5" s="1">
        <v>2</v>
      </c>
      <c r="B5" s="2" t="s">
        <v>1</v>
      </c>
      <c r="C5" s="6">
        <v>22.795138999999999</v>
      </c>
      <c r="D5" s="6">
        <v>22.969442000000001</v>
      </c>
      <c r="E5" s="6">
        <v>21.084720000000001</v>
      </c>
      <c r="F5" s="8">
        <v>9.938993</v>
      </c>
      <c r="G5" s="8">
        <v>17.28679</v>
      </c>
      <c r="H5" s="8">
        <v>16.632663000000001</v>
      </c>
      <c r="I5" s="6">
        <v>15.644372000000001</v>
      </c>
      <c r="J5" s="6">
        <v>15.472612</v>
      </c>
      <c r="K5" s="6">
        <f t="shared" ref="K5:K30" si="0">MIN(C5:J5)</f>
        <v>9.938993</v>
      </c>
      <c r="L5" s="6">
        <f t="shared" ref="L5:L30" si="1">AVERAGE(C5:J5)</f>
        <v>17.728091374999998</v>
      </c>
      <c r="M5" s="6">
        <f t="shared" ref="M5:M30" si="2">MAX(C5:J5)</f>
        <v>22.969442000000001</v>
      </c>
      <c r="N5" s="6">
        <f t="shared" ref="N5:N30" si="3">M5-K5</f>
        <v>13.030449000000001</v>
      </c>
    </row>
    <row r="6" spans="1:14" x14ac:dyDescent="0.35">
      <c r="A6" s="1">
        <v>3</v>
      </c>
      <c r="B6" s="2" t="s">
        <v>2</v>
      </c>
      <c r="C6" s="6">
        <v>26.146895000000001</v>
      </c>
      <c r="D6" s="6">
        <v>28.352457999999999</v>
      </c>
      <c r="E6" s="6">
        <v>23.455451</v>
      </c>
      <c r="F6" s="8">
        <v>11.317753600000001</v>
      </c>
      <c r="G6" s="8">
        <v>18.857948</v>
      </c>
      <c r="H6" s="8">
        <v>23.253160000000001</v>
      </c>
      <c r="I6" s="6">
        <v>19.298479</v>
      </c>
      <c r="J6" s="6">
        <v>17.740394999999999</v>
      </c>
      <c r="K6" s="6">
        <f t="shared" si="0"/>
        <v>11.317753600000001</v>
      </c>
      <c r="L6" s="6">
        <f t="shared" si="1"/>
        <v>21.052817450000003</v>
      </c>
      <c r="M6" s="6">
        <f t="shared" si="2"/>
        <v>28.352457999999999</v>
      </c>
      <c r="N6" s="6">
        <f t="shared" si="3"/>
        <v>17.034704399999995</v>
      </c>
    </row>
    <row r="7" spans="1:14" x14ac:dyDescent="0.35">
      <c r="A7" s="1">
        <v>4</v>
      </c>
      <c r="B7" s="2" t="s">
        <v>3</v>
      </c>
      <c r="C7" s="6">
        <v>30.251919000000001</v>
      </c>
      <c r="D7" s="6">
        <v>33.790236</v>
      </c>
      <c r="E7" s="6">
        <v>28.869530999999998</v>
      </c>
      <c r="F7" s="8">
        <v>12.787909600000001</v>
      </c>
      <c r="G7" s="8">
        <v>18.601030000000002</v>
      </c>
      <c r="H7" s="8">
        <v>23.157917000000001</v>
      </c>
      <c r="I7" s="6">
        <v>21.007504000000001</v>
      </c>
      <c r="J7" s="6">
        <v>17.656545000000001</v>
      </c>
      <c r="K7" s="6">
        <f t="shared" si="0"/>
        <v>12.787909600000001</v>
      </c>
      <c r="L7" s="6">
        <f t="shared" si="1"/>
        <v>23.265323950000003</v>
      </c>
      <c r="M7" s="6">
        <f t="shared" si="2"/>
        <v>33.790236</v>
      </c>
      <c r="N7" s="6">
        <f t="shared" si="3"/>
        <v>21.002326400000001</v>
      </c>
    </row>
    <row r="8" spans="1:14" x14ac:dyDescent="0.35">
      <c r="A8" s="1">
        <v>5</v>
      </c>
      <c r="B8" s="2" t="s">
        <v>4</v>
      </c>
      <c r="C8" s="6">
        <v>21.546049</v>
      </c>
      <c r="D8" s="6">
        <v>24.024932</v>
      </c>
      <c r="E8" s="6">
        <v>22.214915000000001</v>
      </c>
      <c r="F8" s="8">
        <v>10.6978232</v>
      </c>
      <c r="G8" s="8">
        <v>17.834980000000002</v>
      </c>
      <c r="H8" s="8">
        <v>20.786166999999999</v>
      </c>
      <c r="I8" s="6">
        <v>17.313354</v>
      </c>
      <c r="J8" s="6">
        <v>16.522908000000001</v>
      </c>
      <c r="K8" s="6">
        <f t="shared" si="0"/>
        <v>10.6978232</v>
      </c>
      <c r="L8" s="6">
        <f t="shared" si="1"/>
        <v>18.867641025000001</v>
      </c>
      <c r="M8" s="6">
        <f t="shared" si="2"/>
        <v>24.024932</v>
      </c>
      <c r="N8" s="6">
        <f t="shared" si="3"/>
        <v>13.3271088</v>
      </c>
    </row>
    <row r="9" spans="1:14" x14ac:dyDescent="0.35">
      <c r="A9" s="1">
        <v>6</v>
      </c>
      <c r="B9" s="2" t="s">
        <v>5</v>
      </c>
      <c r="C9" s="6">
        <v>19.750208000000001</v>
      </c>
      <c r="D9" s="6">
        <v>21.972427</v>
      </c>
      <c r="E9" s="6">
        <v>21.644276000000001</v>
      </c>
      <c r="F9" s="8">
        <v>10.949904</v>
      </c>
      <c r="G9" s="8">
        <v>19.311153000000001</v>
      </c>
      <c r="H9" s="8">
        <v>19.344512999999999</v>
      </c>
      <c r="I9" s="6">
        <v>16.500971</v>
      </c>
      <c r="J9" s="6">
        <v>15.843052</v>
      </c>
      <c r="K9" s="6">
        <f t="shared" si="0"/>
        <v>10.949904</v>
      </c>
      <c r="L9" s="6">
        <f t="shared" si="1"/>
        <v>18.164563000000001</v>
      </c>
      <c r="M9" s="6">
        <f t="shared" si="2"/>
        <v>21.972427</v>
      </c>
      <c r="N9" s="6">
        <f t="shared" si="3"/>
        <v>11.022523</v>
      </c>
    </row>
    <row r="10" spans="1:14" x14ac:dyDescent="0.35">
      <c r="A10" s="1">
        <v>7</v>
      </c>
      <c r="B10" s="2" t="s">
        <v>6</v>
      </c>
      <c r="C10" s="6">
        <v>18.515567999999998</v>
      </c>
      <c r="D10" s="6">
        <v>20.852311</v>
      </c>
      <c r="E10" s="6">
        <v>22.890024</v>
      </c>
      <c r="F10" s="8">
        <v>18.529949599999998</v>
      </c>
      <c r="G10" s="8">
        <v>26.901883000000002</v>
      </c>
      <c r="H10" s="8">
        <v>18.764870999999999</v>
      </c>
      <c r="I10" s="6">
        <v>25.501776</v>
      </c>
      <c r="J10" s="6">
        <v>24.684850000000001</v>
      </c>
      <c r="K10" s="6">
        <f t="shared" si="0"/>
        <v>18.515567999999998</v>
      </c>
      <c r="L10" s="6">
        <f t="shared" si="1"/>
        <v>22.080154074999999</v>
      </c>
      <c r="M10" s="6">
        <f t="shared" si="2"/>
        <v>26.901883000000002</v>
      </c>
      <c r="N10" s="6">
        <f t="shared" si="3"/>
        <v>8.3863150000000033</v>
      </c>
    </row>
    <row r="11" spans="1:14" x14ac:dyDescent="0.35">
      <c r="A11" s="1">
        <v>8</v>
      </c>
      <c r="B11" s="2" t="s">
        <v>7</v>
      </c>
      <c r="C11" s="6">
        <v>16.491921999999999</v>
      </c>
      <c r="D11" s="6">
        <v>18.422122000000002</v>
      </c>
      <c r="E11" s="6">
        <v>18.031264</v>
      </c>
      <c r="F11" s="8">
        <v>8.4958545999999995</v>
      </c>
      <c r="G11" s="8">
        <v>16.541498000000001</v>
      </c>
      <c r="H11" s="8">
        <v>16.57771</v>
      </c>
      <c r="I11" s="6">
        <v>13.859377</v>
      </c>
      <c r="J11" s="6">
        <v>12.962289</v>
      </c>
      <c r="K11" s="6">
        <f t="shared" si="0"/>
        <v>8.4958545999999995</v>
      </c>
      <c r="L11" s="6">
        <f t="shared" si="1"/>
        <v>15.172754574999999</v>
      </c>
      <c r="M11" s="6">
        <f t="shared" si="2"/>
        <v>18.422122000000002</v>
      </c>
      <c r="N11" s="6">
        <f t="shared" si="3"/>
        <v>9.9262674000000022</v>
      </c>
    </row>
    <row r="12" spans="1:14" x14ac:dyDescent="0.35">
      <c r="A12" s="1">
        <v>9</v>
      </c>
      <c r="B12" s="2" t="s">
        <v>8</v>
      </c>
      <c r="C12" s="6">
        <v>16.403825000000001</v>
      </c>
      <c r="D12" s="6">
        <v>18.016942</v>
      </c>
      <c r="E12" s="6">
        <v>17.153323</v>
      </c>
      <c r="F12" s="8">
        <v>6.6978464000000004</v>
      </c>
      <c r="G12" s="8">
        <v>12.865053</v>
      </c>
      <c r="H12" s="8">
        <v>14.552492000000001</v>
      </c>
      <c r="I12" s="6">
        <v>12.041306000000001</v>
      </c>
      <c r="J12" s="6">
        <v>11.212455</v>
      </c>
      <c r="K12" s="6">
        <f t="shared" si="0"/>
        <v>6.6978464000000004</v>
      </c>
      <c r="L12" s="6">
        <f t="shared" si="1"/>
        <v>13.617905300000002</v>
      </c>
      <c r="M12" s="6">
        <f t="shared" si="2"/>
        <v>18.016942</v>
      </c>
      <c r="N12" s="6">
        <f t="shared" si="3"/>
        <v>11.319095600000001</v>
      </c>
    </row>
    <row r="13" spans="1:14" x14ac:dyDescent="0.35">
      <c r="A13" s="1">
        <v>10</v>
      </c>
      <c r="B13" s="2" t="s">
        <v>33</v>
      </c>
      <c r="C13" s="6">
        <v>15.529814</v>
      </c>
      <c r="D13" s="6">
        <v>16.459351000000002</v>
      </c>
      <c r="E13" s="6">
        <v>15.825072</v>
      </c>
      <c r="F13" s="8">
        <v>7.6020058000000006</v>
      </c>
      <c r="G13" s="8">
        <v>14.833893</v>
      </c>
      <c r="H13" s="8">
        <v>16.856456000000001</v>
      </c>
      <c r="I13" s="6">
        <v>12.909305</v>
      </c>
      <c r="J13" s="6">
        <v>11.608057000000001</v>
      </c>
      <c r="K13" s="6">
        <f t="shared" si="0"/>
        <v>7.6020058000000006</v>
      </c>
      <c r="L13" s="6">
        <f t="shared" si="1"/>
        <v>13.952994224999999</v>
      </c>
      <c r="M13" s="6">
        <f t="shared" si="2"/>
        <v>16.856456000000001</v>
      </c>
      <c r="N13" s="6">
        <f t="shared" si="3"/>
        <v>9.2544502000000008</v>
      </c>
    </row>
    <row r="14" spans="1:14" x14ac:dyDescent="0.35">
      <c r="A14" s="1">
        <v>11</v>
      </c>
      <c r="B14" s="2" t="s">
        <v>9</v>
      </c>
      <c r="C14" s="6">
        <v>12.836107999999999</v>
      </c>
      <c r="D14" s="6">
        <v>14.184761999999999</v>
      </c>
      <c r="E14" s="6">
        <v>13.372687000000001</v>
      </c>
      <c r="F14" s="8">
        <v>5.4285318</v>
      </c>
      <c r="G14" s="8">
        <v>9.7179120000000001</v>
      </c>
      <c r="H14" s="8">
        <v>10.941167</v>
      </c>
      <c r="I14" s="6">
        <v>7.0973920000000001</v>
      </c>
      <c r="J14" s="6">
        <v>6.0144630000000001</v>
      </c>
      <c r="K14" s="6">
        <f t="shared" si="0"/>
        <v>5.4285318</v>
      </c>
      <c r="L14" s="6">
        <f t="shared" si="1"/>
        <v>9.9491278500000018</v>
      </c>
      <c r="M14" s="6">
        <f t="shared" si="2"/>
        <v>14.184761999999999</v>
      </c>
      <c r="N14" s="6">
        <f t="shared" si="3"/>
        <v>8.7562301999999992</v>
      </c>
    </row>
    <row r="15" spans="1:14" x14ac:dyDescent="0.35">
      <c r="A15" s="1">
        <v>12</v>
      </c>
      <c r="B15" s="2" t="s">
        <v>10</v>
      </c>
      <c r="C15" s="6">
        <v>11.726850000000001</v>
      </c>
      <c r="D15" s="6">
        <v>12.726271000000001</v>
      </c>
      <c r="E15" s="6">
        <v>11.621553</v>
      </c>
      <c r="F15" s="8">
        <v>4.5735686000000007</v>
      </c>
      <c r="G15" s="8">
        <v>7.214791</v>
      </c>
      <c r="H15" s="8">
        <v>8.1896520000000006</v>
      </c>
      <c r="I15" s="6">
        <v>5.9255240000000002</v>
      </c>
      <c r="J15" s="6">
        <v>4.6392889999999998</v>
      </c>
      <c r="K15" s="6">
        <f t="shared" si="0"/>
        <v>4.5735686000000007</v>
      </c>
      <c r="L15" s="6">
        <f t="shared" si="1"/>
        <v>8.3271873250000006</v>
      </c>
      <c r="M15" s="6">
        <f t="shared" si="2"/>
        <v>12.726271000000001</v>
      </c>
      <c r="N15" s="6">
        <f t="shared" si="3"/>
        <v>8.152702399999999</v>
      </c>
    </row>
    <row r="16" spans="1:14" x14ac:dyDescent="0.35">
      <c r="A16" s="1">
        <v>13</v>
      </c>
      <c r="B16" s="2" t="s">
        <v>11</v>
      </c>
      <c r="C16" s="6">
        <v>8.6410319999999992</v>
      </c>
      <c r="D16" s="6">
        <v>9.8700340000000004</v>
      </c>
      <c r="E16" s="6">
        <v>8.6000359999999993</v>
      </c>
      <c r="F16" s="8">
        <v>1.234105</v>
      </c>
      <c r="G16" s="8">
        <v>3.1618719999999998</v>
      </c>
      <c r="H16" s="8">
        <v>3.080352</v>
      </c>
      <c r="I16" s="6">
        <v>1.544783</v>
      </c>
      <c r="J16" s="6">
        <v>1.7542279999999999</v>
      </c>
      <c r="K16" s="6">
        <f t="shared" si="0"/>
        <v>1.234105</v>
      </c>
      <c r="L16" s="6">
        <f t="shared" si="1"/>
        <v>4.7358052499999994</v>
      </c>
      <c r="M16" s="6">
        <f t="shared" si="2"/>
        <v>9.8700340000000004</v>
      </c>
      <c r="N16" s="6">
        <f t="shared" si="3"/>
        <v>8.6359290000000009</v>
      </c>
    </row>
    <row r="17" spans="1:14" x14ac:dyDescent="0.35">
      <c r="A17" s="1">
        <v>14</v>
      </c>
      <c r="B17" s="2" t="s">
        <v>12</v>
      </c>
      <c r="C17" s="6">
        <v>7.4751880000000002</v>
      </c>
      <c r="D17" s="6">
        <v>9.1485009999999996</v>
      </c>
      <c r="E17" s="6">
        <v>7.730613</v>
      </c>
      <c r="F17" s="8">
        <v>3.195112</v>
      </c>
      <c r="G17" s="8">
        <v>1.9729829999999999</v>
      </c>
      <c r="H17" s="8">
        <v>1.9709540000000001</v>
      </c>
      <c r="I17" s="6">
        <v>0.16173499999999999</v>
      </c>
      <c r="J17" s="6">
        <v>-1.633883</v>
      </c>
      <c r="K17" s="6">
        <f t="shared" si="0"/>
        <v>-1.633883</v>
      </c>
      <c r="L17" s="6">
        <f t="shared" si="1"/>
        <v>3.7526503749999995</v>
      </c>
      <c r="M17" s="6">
        <f t="shared" si="2"/>
        <v>9.1485009999999996</v>
      </c>
      <c r="N17" s="6">
        <f t="shared" si="3"/>
        <v>10.782384</v>
      </c>
    </row>
    <row r="18" spans="1:14" x14ac:dyDescent="0.35">
      <c r="A18" s="1">
        <v>15</v>
      </c>
      <c r="B18" s="2" t="s">
        <v>13</v>
      </c>
      <c r="C18" s="6">
        <v>6.3420920000000001</v>
      </c>
      <c r="D18" s="6">
        <v>7.6065940000000003</v>
      </c>
      <c r="E18" s="6">
        <v>6.2585670000000002</v>
      </c>
      <c r="F18" s="8">
        <v>1.1778502</v>
      </c>
      <c r="G18" s="8">
        <v>-1.462207</v>
      </c>
      <c r="H18" s="8">
        <v>-2.0499879999999999</v>
      </c>
      <c r="I18" s="6">
        <v>-3.183665</v>
      </c>
      <c r="J18" s="6">
        <v>-4.1448020000000003</v>
      </c>
      <c r="K18" s="6">
        <f t="shared" si="0"/>
        <v>-4.1448020000000003</v>
      </c>
      <c r="L18" s="6">
        <f t="shared" si="1"/>
        <v>1.3180551500000006</v>
      </c>
      <c r="M18" s="6">
        <f t="shared" si="2"/>
        <v>7.6065940000000003</v>
      </c>
      <c r="N18" s="6">
        <f t="shared" si="3"/>
        <v>11.751396</v>
      </c>
    </row>
    <row r="19" spans="1:14" x14ac:dyDescent="0.35">
      <c r="A19" s="1">
        <v>16</v>
      </c>
      <c r="B19" s="2" t="s">
        <v>14</v>
      </c>
      <c r="C19" s="6">
        <v>5.1840320000000002</v>
      </c>
      <c r="D19" s="6">
        <v>6.1657229999999998</v>
      </c>
      <c r="E19" s="6">
        <v>4.8900269999999999</v>
      </c>
      <c r="F19" s="8">
        <v>0.69145500000000004</v>
      </c>
      <c r="G19" s="8">
        <v>-2.2342939999999998</v>
      </c>
      <c r="H19" s="8">
        <v>-2.8858649999999999</v>
      </c>
      <c r="I19" s="6">
        <v>-3.9643670000000002</v>
      </c>
      <c r="J19" s="6">
        <v>-4.7067230000000002</v>
      </c>
      <c r="K19" s="6">
        <f t="shared" si="0"/>
        <v>-4.7067230000000002</v>
      </c>
      <c r="L19" s="6">
        <f t="shared" si="1"/>
        <v>0.39249849999999975</v>
      </c>
      <c r="M19" s="6">
        <f t="shared" si="2"/>
        <v>6.1657229999999998</v>
      </c>
      <c r="N19" s="6">
        <f t="shared" si="3"/>
        <v>10.872446</v>
      </c>
    </row>
    <row r="20" spans="1:14" x14ac:dyDescent="0.35">
      <c r="A20" s="1">
        <v>17</v>
      </c>
      <c r="B20" s="2" t="s">
        <v>15</v>
      </c>
      <c r="C20" s="6">
        <v>3.4864700000000002</v>
      </c>
      <c r="D20" s="6">
        <v>4.6465209999999999</v>
      </c>
      <c r="E20" s="6">
        <v>2.974367</v>
      </c>
      <c r="F20" s="8">
        <v>0.74535300000000004</v>
      </c>
      <c r="G20" s="8">
        <v>-1.9879640000000001</v>
      </c>
      <c r="H20" s="8">
        <v>-2.6790829999999999</v>
      </c>
      <c r="I20" s="6">
        <v>-3.7695080000000001</v>
      </c>
      <c r="J20" s="6">
        <v>-4.6999690000000003</v>
      </c>
      <c r="K20" s="6">
        <f t="shared" si="0"/>
        <v>-4.6999690000000003</v>
      </c>
      <c r="L20" s="6">
        <f t="shared" si="1"/>
        <v>-0.16047662499999993</v>
      </c>
      <c r="M20" s="6">
        <f t="shared" si="2"/>
        <v>4.6465209999999999</v>
      </c>
      <c r="N20" s="6">
        <f t="shared" si="3"/>
        <v>9.3464899999999993</v>
      </c>
    </row>
    <row r="21" spans="1:14" x14ac:dyDescent="0.35">
      <c r="A21" s="1">
        <v>18</v>
      </c>
      <c r="B21" s="2" t="s">
        <v>16</v>
      </c>
      <c r="C21" s="6">
        <v>2.4429090000000002</v>
      </c>
      <c r="D21" s="6">
        <v>3.5479020000000001</v>
      </c>
      <c r="E21" s="6">
        <v>2.0892179999999998</v>
      </c>
      <c r="F21" s="8">
        <v>0.63779260000000004</v>
      </c>
      <c r="G21" s="8">
        <v>-1.9333359999999999</v>
      </c>
      <c r="H21" s="8">
        <v>-2.5614669999999999</v>
      </c>
      <c r="I21" s="6">
        <v>-3.5896499999999998</v>
      </c>
      <c r="J21" s="6">
        <v>-4.435867</v>
      </c>
      <c r="K21" s="6">
        <f t="shared" si="0"/>
        <v>-4.435867</v>
      </c>
      <c r="L21" s="6">
        <f t="shared" si="1"/>
        <v>-0.4753122999999998</v>
      </c>
      <c r="M21" s="6">
        <f t="shared" si="2"/>
        <v>3.5479020000000001</v>
      </c>
      <c r="N21" s="6">
        <f t="shared" si="3"/>
        <v>7.9837690000000006</v>
      </c>
    </row>
    <row r="22" spans="1:14" x14ac:dyDescent="0.35">
      <c r="A22" s="1">
        <v>19</v>
      </c>
      <c r="B22" s="2" t="s">
        <v>17</v>
      </c>
      <c r="C22" s="6">
        <v>7.4090389999999999</v>
      </c>
      <c r="D22" s="6">
        <v>8.5727499999999992</v>
      </c>
      <c r="E22" s="6">
        <v>7.6846249999999996</v>
      </c>
      <c r="F22" s="8">
        <v>0.91603780000000001</v>
      </c>
      <c r="G22" s="8">
        <v>-2.5355059999999998</v>
      </c>
      <c r="H22" s="8">
        <v>-2.9197250000000001</v>
      </c>
      <c r="I22" s="6">
        <v>-3.9400089999999999</v>
      </c>
      <c r="J22" s="6">
        <v>-4.1885890000000003</v>
      </c>
      <c r="K22" s="6">
        <f t="shared" si="0"/>
        <v>-4.1885890000000003</v>
      </c>
      <c r="L22" s="6">
        <f t="shared" si="1"/>
        <v>1.3748278500000004</v>
      </c>
      <c r="M22" s="6">
        <f t="shared" si="2"/>
        <v>8.5727499999999992</v>
      </c>
      <c r="N22" s="6">
        <f t="shared" si="3"/>
        <v>12.761339</v>
      </c>
    </row>
    <row r="23" spans="1:14" x14ac:dyDescent="0.35">
      <c r="A23" s="1">
        <v>20</v>
      </c>
      <c r="B23" s="2" t="s">
        <v>18</v>
      </c>
      <c r="C23" s="6">
        <v>5.566128</v>
      </c>
      <c r="D23" s="6">
        <v>6.5533679999999999</v>
      </c>
      <c r="E23" s="6">
        <v>5.9338309999999996</v>
      </c>
      <c r="F23" s="8">
        <v>-0.5655233999999999</v>
      </c>
      <c r="G23" s="8">
        <v>-3.4076590000000002</v>
      </c>
      <c r="H23" s="8">
        <v>-4.3037280000000004</v>
      </c>
      <c r="I23" s="6">
        <v>-5.2859220000000002</v>
      </c>
      <c r="J23" s="6">
        <v>-6.7769130000000004</v>
      </c>
      <c r="K23" s="6">
        <f t="shared" si="0"/>
        <v>-6.7769130000000004</v>
      </c>
      <c r="L23" s="6">
        <f t="shared" si="1"/>
        <v>-0.2858023000000004</v>
      </c>
      <c r="M23" s="6">
        <f t="shared" si="2"/>
        <v>6.5533679999999999</v>
      </c>
      <c r="N23" s="6">
        <f t="shared" si="3"/>
        <v>13.330280999999999</v>
      </c>
    </row>
    <row r="24" spans="1:14" x14ac:dyDescent="0.35">
      <c r="A24" s="1">
        <v>21</v>
      </c>
      <c r="B24" s="2" t="s">
        <v>34</v>
      </c>
      <c r="C24" s="6">
        <v>2.916588</v>
      </c>
      <c r="D24" s="6">
        <v>3.7801170000000002</v>
      </c>
      <c r="E24" s="6">
        <v>3.3088489999999999</v>
      </c>
      <c r="F24" s="8">
        <v>-0.55362739999999999</v>
      </c>
      <c r="G24" s="8">
        <v>-3.431565</v>
      </c>
      <c r="H24" s="8">
        <v>-4.2924870000000004</v>
      </c>
      <c r="I24" s="6">
        <v>-5.2428749999999997</v>
      </c>
      <c r="J24" s="6">
        <v>-6.8256379999999996</v>
      </c>
      <c r="K24" s="6">
        <f t="shared" si="0"/>
        <v>-6.8256379999999996</v>
      </c>
      <c r="L24" s="6">
        <f t="shared" si="1"/>
        <v>-1.2925797999999999</v>
      </c>
      <c r="M24" s="6">
        <f t="shared" si="2"/>
        <v>3.7801170000000002</v>
      </c>
      <c r="N24" s="6">
        <f t="shared" si="3"/>
        <v>10.605755</v>
      </c>
    </row>
    <row r="25" spans="1:14" x14ac:dyDescent="0.35">
      <c r="A25" s="1">
        <v>22</v>
      </c>
      <c r="B25" s="2" t="s">
        <v>19</v>
      </c>
      <c r="C25" s="6">
        <v>0.38756000000000002</v>
      </c>
      <c r="D25" s="6">
        <v>0.75098299999999996</v>
      </c>
      <c r="E25" s="6">
        <v>0.20739099999999999</v>
      </c>
      <c r="F25" s="8">
        <v>-3.9946006000000001</v>
      </c>
      <c r="G25" s="8">
        <v>-7.0839980000000002</v>
      </c>
      <c r="H25" s="8">
        <v>-8.2344449999999991</v>
      </c>
      <c r="I25" s="6">
        <v>-9.2629269999999995</v>
      </c>
      <c r="J25" s="6">
        <v>-11.573771000000001</v>
      </c>
      <c r="K25" s="6">
        <f t="shared" si="0"/>
        <v>-11.573771000000001</v>
      </c>
      <c r="L25" s="6">
        <f t="shared" si="1"/>
        <v>-4.8504759499999999</v>
      </c>
      <c r="M25" s="6">
        <f t="shared" si="2"/>
        <v>0.75098299999999996</v>
      </c>
      <c r="N25" s="6">
        <f t="shared" si="3"/>
        <v>12.324754</v>
      </c>
    </row>
    <row r="26" spans="1:14" x14ac:dyDescent="0.35">
      <c r="A26" s="1">
        <v>23</v>
      </c>
      <c r="B26" s="2" t="s">
        <v>35</v>
      </c>
      <c r="C26" s="6">
        <v>-4.4423719999999998</v>
      </c>
      <c r="D26" s="6">
        <v>-3.7799309999999999</v>
      </c>
      <c r="E26" s="6">
        <v>-5.2121709999999997</v>
      </c>
      <c r="F26" s="8">
        <v>-4.5695265999999997</v>
      </c>
      <c r="G26" s="8">
        <v>-6.5144970000000004</v>
      </c>
      <c r="H26" s="8">
        <v>-8.0174369999999993</v>
      </c>
      <c r="I26" s="6">
        <v>-9.2490600000000001</v>
      </c>
      <c r="J26" s="6">
        <v>-10.827999999999999</v>
      </c>
      <c r="K26" s="6">
        <f t="shared" si="0"/>
        <v>-10.827999999999999</v>
      </c>
      <c r="L26" s="6">
        <f t="shared" si="1"/>
        <v>-6.5766243249999992</v>
      </c>
      <c r="M26" s="6">
        <f t="shared" si="2"/>
        <v>-3.7799309999999999</v>
      </c>
      <c r="N26" s="6">
        <f t="shared" si="3"/>
        <v>7.0480689999999999</v>
      </c>
    </row>
    <row r="27" spans="1:14" x14ac:dyDescent="0.35">
      <c r="A27" s="1">
        <v>24</v>
      </c>
      <c r="B27" s="2" t="s">
        <v>20</v>
      </c>
      <c r="C27" s="6">
        <v>0.19139700000000001</v>
      </c>
      <c r="D27" s="6">
        <v>1.4326110000000001</v>
      </c>
      <c r="E27" s="6">
        <v>-0.74581200000000003</v>
      </c>
      <c r="F27" s="8">
        <v>1.7506014000000003</v>
      </c>
      <c r="G27" s="8">
        <v>-1.0278119999999999</v>
      </c>
      <c r="H27" s="8">
        <v>-1.648242</v>
      </c>
      <c r="I27" s="6">
        <v>-2.5039150000000001</v>
      </c>
      <c r="J27" s="6">
        <v>-3.6881249999999999</v>
      </c>
      <c r="K27" s="6">
        <f t="shared" si="0"/>
        <v>-3.6881249999999999</v>
      </c>
      <c r="L27" s="6">
        <f t="shared" si="1"/>
        <v>-0.77991207499999993</v>
      </c>
      <c r="M27" s="6">
        <f t="shared" si="2"/>
        <v>1.7506014000000003</v>
      </c>
      <c r="N27" s="6">
        <f t="shared" si="3"/>
        <v>5.4387264000000002</v>
      </c>
    </row>
    <row r="28" spans="1:14" x14ac:dyDescent="0.35">
      <c r="A28" s="1">
        <v>25</v>
      </c>
      <c r="B28" s="2" t="s">
        <v>36</v>
      </c>
      <c r="C28" s="6">
        <v>-1.692437</v>
      </c>
      <c r="D28" s="6">
        <v>-0.83412799999999998</v>
      </c>
      <c r="E28" s="6">
        <v>-2.5536080000000001</v>
      </c>
      <c r="F28" s="8">
        <v>-0.10089380000000003</v>
      </c>
      <c r="G28" s="8">
        <v>-2.9213339999999999</v>
      </c>
      <c r="H28" s="8">
        <v>-3.6698029999999999</v>
      </c>
      <c r="I28" s="6">
        <v>-4.5617780000000003</v>
      </c>
      <c r="J28" s="6">
        <v>-5.7957349999999996</v>
      </c>
      <c r="K28" s="6">
        <f t="shared" si="0"/>
        <v>-5.7957349999999996</v>
      </c>
      <c r="L28" s="6">
        <f t="shared" si="1"/>
        <v>-2.7662146000000001</v>
      </c>
      <c r="M28" s="6">
        <f t="shared" si="2"/>
        <v>-0.10089380000000003</v>
      </c>
      <c r="N28" s="6">
        <f t="shared" si="3"/>
        <v>5.6948411999999999</v>
      </c>
    </row>
    <row r="29" spans="1:14" x14ac:dyDescent="0.35">
      <c r="A29" s="1">
        <v>26</v>
      </c>
      <c r="B29" s="2" t="s">
        <v>37</v>
      </c>
      <c r="C29" s="6">
        <v>-3.4519299999999999</v>
      </c>
      <c r="D29" s="6">
        <v>-2.707392</v>
      </c>
      <c r="E29" s="6">
        <v>-3.944445</v>
      </c>
      <c r="F29" s="8">
        <v>-0.55324780000000018</v>
      </c>
      <c r="G29" s="8">
        <v>-3.4225409999999998</v>
      </c>
      <c r="H29" s="8">
        <v>-4.2311459999999999</v>
      </c>
      <c r="I29" s="6">
        <v>-4.678172</v>
      </c>
      <c r="J29" s="6">
        <v>-6.135783</v>
      </c>
      <c r="K29" s="6">
        <f t="shared" si="0"/>
        <v>-6.135783</v>
      </c>
      <c r="L29" s="6">
        <f t="shared" si="1"/>
        <v>-3.6405820999999996</v>
      </c>
      <c r="M29" s="6">
        <f t="shared" si="2"/>
        <v>-0.55324780000000018</v>
      </c>
      <c r="N29" s="6">
        <f t="shared" si="3"/>
        <v>5.5825351999999997</v>
      </c>
    </row>
    <row r="30" spans="1:14" x14ac:dyDescent="0.35">
      <c r="A30" s="1">
        <v>27</v>
      </c>
      <c r="B30" s="2" t="s">
        <v>38</v>
      </c>
      <c r="C30" s="6">
        <v>-5.1656089999999999</v>
      </c>
      <c r="D30" s="6">
        <v>-4.7000539999999997</v>
      </c>
      <c r="E30" s="6">
        <v>-5.8047490000000002</v>
      </c>
      <c r="F30" s="8">
        <v>-1.0736417999999999</v>
      </c>
      <c r="G30" s="8">
        <v>-3.974593</v>
      </c>
      <c r="H30" s="8">
        <v>-4.7899060000000002</v>
      </c>
      <c r="I30" s="6">
        <v>-5.5890969999999998</v>
      </c>
      <c r="J30" s="6">
        <v>-7.1628189999999998</v>
      </c>
      <c r="K30" s="6">
        <f t="shared" si="0"/>
        <v>-7.1628189999999998</v>
      </c>
      <c r="L30" s="6">
        <f t="shared" si="1"/>
        <v>-4.7825585999999998</v>
      </c>
      <c r="M30" s="6">
        <f t="shared" si="2"/>
        <v>-1.0736417999999999</v>
      </c>
      <c r="N30" s="6">
        <f t="shared" si="3"/>
        <v>6.0891772</v>
      </c>
    </row>
    <row r="31" spans="1:14" x14ac:dyDescent="0.35">
      <c r="A31" s="1"/>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669F46D-2CBC-4589-BA2B-6D5386D4C13E}"/>
</file>

<file path=customXml/itemProps2.xml><?xml version="1.0" encoding="utf-8"?>
<ds:datastoreItem xmlns:ds="http://schemas.openxmlformats.org/officeDocument/2006/customXml" ds:itemID="{64518E3C-D7DB-4C58-A1DF-D7816F57D776}">
  <ds:schemaRefs>
    <ds:schemaRef ds:uri="http://schemas.microsoft.com/sharepoint/v3/contenttype/forms"/>
  </ds:schemaRefs>
</ds:datastoreItem>
</file>

<file path=customXml/itemProps3.xml><?xml version="1.0" encoding="utf-8"?>
<ds:datastoreItem xmlns:ds="http://schemas.openxmlformats.org/officeDocument/2006/customXml" ds:itemID="{BA1E300F-9E78-44EF-8242-5C733DA49FC0}">
  <ds:schemaRefs>
    <ds:schemaRef ds:uri="http://schemas.microsoft.com/office/2006/documentManagement/types"/>
    <ds:schemaRef ds:uri="7fa3937a-615a-4be3-b7b6-a264bec156f8"/>
    <ds:schemaRef ds:uri="http://purl.org/dc/elements/1.1/"/>
    <ds:schemaRef ds:uri="093db900-904a-45ea-af12-b3f54c4d7cd8"/>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ConvLC80pt</vt:lpstr>
      <vt:lpstr>ConvC80pt</vt:lpstr>
      <vt:lpstr>Intermittent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dc:creator>
  <cp:lastModifiedBy>Neale (ESO), Grahame</cp:lastModifiedBy>
  <dcterms:created xsi:type="dcterms:W3CDTF">2020-04-07T12:45:58Z</dcterms:created>
  <dcterms:modified xsi:type="dcterms:W3CDTF">2020-04-14T11:58:02Z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