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.rice\Desktop\123\"/>
    </mc:Choice>
  </mc:AlternateContent>
  <bookViews>
    <workbookView xWindow="0" yWindow="0" windowWidth="15360" windowHeight="7515"/>
  </bookViews>
  <sheets>
    <sheet name="TR123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1" i="1" l="1"/>
  <c r="Q181" i="1"/>
  <c r="N181" i="1"/>
  <c r="J181" i="1"/>
  <c r="T180" i="1"/>
  <c r="Q180" i="1"/>
  <c r="N180" i="1"/>
  <c r="J180" i="1"/>
  <c r="T179" i="1"/>
  <c r="Q179" i="1"/>
  <c r="N179" i="1"/>
  <c r="J179" i="1"/>
  <c r="T178" i="1"/>
  <c r="Q178" i="1"/>
  <c r="N178" i="1"/>
  <c r="J178" i="1"/>
  <c r="T177" i="1"/>
  <c r="Q177" i="1"/>
  <c r="N177" i="1"/>
  <c r="J177" i="1"/>
  <c r="T176" i="1"/>
  <c r="Q176" i="1"/>
  <c r="N176" i="1"/>
  <c r="J176" i="1"/>
  <c r="T175" i="1"/>
  <c r="Q175" i="1"/>
  <c r="N175" i="1"/>
  <c r="J175" i="1"/>
  <c r="T174" i="1"/>
  <c r="Q174" i="1"/>
  <c r="N174" i="1"/>
  <c r="J174" i="1"/>
  <c r="T173" i="1"/>
  <c r="Q173" i="1"/>
  <c r="N173" i="1"/>
  <c r="J173" i="1"/>
  <c r="T172" i="1"/>
  <c r="Q172" i="1"/>
  <c r="N172" i="1"/>
  <c r="J172" i="1"/>
  <c r="T171" i="1"/>
  <c r="Q171" i="1"/>
  <c r="N171" i="1"/>
  <c r="J171" i="1"/>
  <c r="T170" i="1"/>
  <c r="Q170" i="1"/>
  <c r="N170" i="1"/>
  <c r="J170" i="1"/>
  <c r="T169" i="1"/>
  <c r="Q169" i="1"/>
  <c r="N169" i="1"/>
  <c r="J169" i="1"/>
  <c r="T168" i="1"/>
  <c r="Q168" i="1"/>
  <c r="N168" i="1"/>
  <c r="J168" i="1"/>
  <c r="T167" i="1"/>
  <c r="Q167" i="1"/>
  <c r="N167" i="1"/>
  <c r="J167" i="1"/>
  <c r="T166" i="1"/>
  <c r="Q166" i="1"/>
  <c r="N166" i="1"/>
  <c r="J166" i="1"/>
  <c r="T165" i="1"/>
  <c r="Q165" i="1"/>
  <c r="N165" i="1"/>
  <c r="J165" i="1"/>
  <c r="T164" i="1"/>
  <c r="Q164" i="1"/>
  <c r="N164" i="1"/>
  <c r="J164" i="1"/>
  <c r="T163" i="1"/>
  <c r="Q163" i="1"/>
  <c r="N163" i="1"/>
  <c r="J163" i="1"/>
  <c r="T162" i="1"/>
  <c r="Q162" i="1"/>
  <c r="N162" i="1"/>
  <c r="J162" i="1"/>
  <c r="T161" i="1"/>
  <c r="Q161" i="1"/>
  <c r="N161" i="1"/>
  <c r="J161" i="1"/>
  <c r="T160" i="1"/>
  <c r="Q160" i="1"/>
  <c r="N160" i="1"/>
  <c r="J160" i="1"/>
  <c r="T159" i="1"/>
  <c r="Q159" i="1"/>
  <c r="N159" i="1"/>
  <c r="J159" i="1"/>
  <c r="T158" i="1"/>
  <c r="Q158" i="1"/>
  <c r="N158" i="1"/>
  <c r="J158" i="1"/>
  <c r="T157" i="1"/>
  <c r="Q157" i="1"/>
  <c r="N157" i="1"/>
  <c r="J157" i="1"/>
  <c r="T156" i="1"/>
  <c r="Q156" i="1"/>
  <c r="N156" i="1"/>
  <c r="J156" i="1"/>
  <c r="T155" i="1"/>
  <c r="Q155" i="1"/>
  <c r="N155" i="1"/>
  <c r="J155" i="1"/>
  <c r="T154" i="1"/>
  <c r="Q154" i="1"/>
  <c r="N154" i="1"/>
  <c r="J154" i="1"/>
  <c r="T153" i="1"/>
  <c r="Q153" i="1"/>
  <c r="N153" i="1"/>
  <c r="J153" i="1"/>
  <c r="T152" i="1"/>
  <c r="Q152" i="1"/>
  <c r="N152" i="1"/>
  <c r="J152" i="1"/>
  <c r="T151" i="1"/>
  <c r="Q151" i="1"/>
  <c r="N151" i="1"/>
  <c r="J151" i="1"/>
  <c r="T150" i="1"/>
  <c r="Q150" i="1"/>
  <c r="N150" i="1"/>
  <c r="J150" i="1"/>
  <c r="T149" i="1"/>
  <c r="Q149" i="1"/>
  <c r="N149" i="1"/>
  <c r="J149" i="1"/>
  <c r="T148" i="1"/>
  <c r="Q148" i="1"/>
  <c r="N148" i="1"/>
  <c r="J148" i="1"/>
  <c r="T147" i="1"/>
  <c r="Q147" i="1"/>
  <c r="N147" i="1"/>
  <c r="J147" i="1"/>
  <c r="T146" i="1"/>
  <c r="Q146" i="1"/>
  <c r="N146" i="1"/>
  <c r="J146" i="1"/>
  <c r="T145" i="1"/>
  <c r="Q145" i="1"/>
  <c r="N145" i="1"/>
  <c r="J145" i="1"/>
  <c r="T144" i="1"/>
  <c r="Q144" i="1"/>
  <c r="N144" i="1"/>
  <c r="J144" i="1"/>
  <c r="T143" i="1"/>
  <c r="Q143" i="1"/>
  <c r="N143" i="1"/>
  <c r="J143" i="1"/>
  <c r="T142" i="1"/>
  <c r="Q142" i="1"/>
  <c r="N142" i="1"/>
  <c r="J142" i="1"/>
  <c r="T141" i="1"/>
  <c r="Q141" i="1"/>
  <c r="N141" i="1"/>
  <c r="J141" i="1"/>
  <c r="T140" i="1"/>
  <c r="Q140" i="1"/>
  <c r="N140" i="1"/>
  <c r="J140" i="1"/>
  <c r="T139" i="1"/>
  <c r="Q139" i="1"/>
  <c r="N139" i="1"/>
  <c r="J139" i="1"/>
  <c r="T138" i="1"/>
  <c r="Q138" i="1"/>
  <c r="N138" i="1"/>
  <c r="J138" i="1"/>
  <c r="T137" i="1"/>
  <c r="Q137" i="1"/>
  <c r="N137" i="1"/>
  <c r="J137" i="1"/>
  <c r="T136" i="1"/>
  <c r="Q136" i="1"/>
  <c r="N136" i="1"/>
  <c r="J136" i="1"/>
  <c r="T135" i="1"/>
  <c r="Q135" i="1"/>
  <c r="N135" i="1"/>
  <c r="J135" i="1"/>
  <c r="T134" i="1"/>
  <c r="Q134" i="1"/>
  <c r="N134" i="1"/>
  <c r="J134" i="1"/>
  <c r="T133" i="1"/>
  <c r="Q133" i="1"/>
  <c r="N133" i="1"/>
  <c r="J133" i="1"/>
  <c r="T132" i="1"/>
  <c r="Q132" i="1"/>
  <c r="N132" i="1"/>
  <c r="J132" i="1"/>
  <c r="T131" i="1"/>
  <c r="Q131" i="1"/>
  <c r="N131" i="1"/>
  <c r="J131" i="1"/>
  <c r="T130" i="1"/>
  <c r="Q130" i="1"/>
  <c r="N130" i="1"/>
  <c r="J130" i="1"/>
  <c r="T129" i="1"/>
  <c r="Q129" i="1"/>
  <c r="N129" i="1"/>
  <c r="J129" i="1"/>
  <c r="T128" i="1"/>
  <c r="Q128" i="1"/>
  <c r="N128" i="1"/>
  <c r="J128" i="1"/>
  <c r="T127" i="1"/>
  <c r="Q127" i="1"/>
  <c r="N127" i="1"/>
  <c r="J127" i="1"/>
  <c r="T126" i="1"/>
  <c r="Q126" i="1"/>
  <c r="N126" i="1"/>
  <c r="J126" i="1"/>
  <c r="T125" i="1"/>
  <c r="Q125" i="1"/>
  <c r="N125" i="1"/>
  <c r="J125" i="1"/>
  <c r="T124" i="1"/>
  <c r="Q124" i="1"/>
  <c r="N124" i="1"/>
  <c r="J124" i="1"/>
  <c r="T123" i="1"/>
  <c r="Q123" i="1"/>
  <c r="N123" i="1"/>
  <c r="J123" i="1"/>
  <c r="T122" i="1"/>
  <c r="Q122" i="1"/>
  <c r="N122" i="1"/>
  <c r="J122" i="1"/>
  <c r="T121" i="1"/>
  <c r="Q121" i="1"/>
  <c r="N121" i="1"/>
  <c r="J121" i="1"/>
  <c r="T120" i="1"/>
  <c r="Q120" i="1"/>
  <c r="N120" i="1"/>
  <c r="J120" i="1"/>
  <c r="T119" i="1"/>
  <c r="Q119" i="1"/>
  <c r="N119" i="1"/>
  <c r="J119" i="1"/>
  <c r="T118" i="1"/>
  <c r="Q118" i="1"/>
  <c r="N118" i="1"/>
  <c r="J118" i="1"/>
  <c r="T117" i="1"/>
  <c r="Q117" i="1"/>
  <c r="N117" i="1"/>
  <c r="J117" i="1"/>
  <c r="T116" i="1"/>
  <c r="Q116" i="1"/>
  <c r="N116" i="1"/>
  <c r="J116" i="1"/>
  <c r="T115" i="1"/>
  <c r="Q115" i="1"/>
  <c r="N115" i="1"/>
  <c r="J115" i="1"/>
  <c r="T114" i="1"/>
  <c r="Q114" i="1"/>
  <c r="N114" i="1"/>
  <c r="J114" i="1"/>
  <c r="T113" i="1"/>
  <c r="Q113" i="1"/>
  <c r="N113" i="1"/>
  <c r="J113" i="1"/>
  <c r="T112" i="1"/>
  <c r="Q112" i="1"/>
  <c r="N112" i="1"/>
  <c r="J112" i="1"/>
  <c r="T111" i="1"/>
  <c r="Q111" i="1"/>
  <c r="N111" i="1"/>
  <c r="J111" i="1"/>
  <c r="T110" i="1"/>
  <c r="Q110" i="1"/>
  <c r="N110" i="1"/>
  <c r="J110" i="1"/>
  <c r="T109" i="1"/>
  <c r="Q109" i="1"/>
  <c r="N109" i="1"/>
  <c r="J109" i="1"/>
  <c r="T108" i="1"/>
  <c r="Q108" i="1"/>
  <c r="N108" i="1"/>
  <c r="J108" i="1"/>
  <c r="T107" i="1"/>
  <c r="Q107" i="1"/>
  <c r="N107" i="1"/>
  <c r="J107" i="1"/>
  <c r="T106" i="1"/>
  <c r="Q106" i="1"/>
  <c r="N106" i="1"/>
  <c r="J106" i="1"/>
  <c r="T105" i="1"/>
  <c r="Q105" i="1"/>
  <c r="N105" i="1"/>
  <c r="J105" i="1"/>
  <c r="T104" i="1"/>
  <c r="Q104" i="1"/>
  <c r="N104" i="1"/>
  <c r="J104" i="1"/>
  <c r="T103" i="1"/>
  <c r="Q103" i="1"/>
  <c r="N103" i="1"/>
  <c r="J103" i="1"/>
  <c r="T102" i="1"/>
  <c r="Q102" i="1"/>
  <c r="N102" i="1"/>
  <c r="J102" i="1"/>
  <c r="T101" i="1"/>
  <c r="Q101" i="1"/>
  <c r="N101" i="1"/>
  <c r="J101" i="1"/>
  <c r="T100" i="1"/>
  <c r="Q100" i="1"/>
  <c r="N100" i="1"/>
  <c r="J100" i="1"/>
  <c r="T99" i="1"/>
  <c r="Q99" i="1"/>
  <c r="N99" i="1"/>
  <c r="J99" i="1"/>
  <c r="T98" i="1"/>
  <c r="Q98" i="1"/>
  <c r="N98" i="1"/>
  <c r="J98" i="1"/>
  <c r="T97" i="1"/>
  <c r="Q97" i="1"/>
  <c r="N97" i="1"/>
  <c r="J97" i="1"/>
  <c r="T96" i="1"/>
  <c r="Q96" i="1"/>
  <c r="N96" i="1"/>
  <c r="J96" i="1"/>
  <c r="T95" i="1"/>
  <c r="Q95" i="1"/>
  <c r="N95" i="1"/>
  <c r="J95" i="1"/>
  <c r="T94" i="1"/>
  <c r="Q94" i="1"/>
  <c r="N94" i="1"/>
  <c r="J94" i="1"/>
  <c r="T93" i="1"/>
  <c r="Q93" i="1"/>
  <c r="N93" i="1"/>
  <c r="J93" i="1"/>
  <c r="T92" i="1"/>
  <c r="Q92" i="1"/>
  <c r="N92" i="1"/>
  <c r="J92" i="1"/>
  <c r="T91" i="1"/>
  <c r="Q91" i="1"/>
  <c r="N91" i="1"/>
  <c r="J91" i="1"/>
  <c r="T90" i="1"/>
  <c r="Q90" i="1"/>
  <c r="N90" i="1"/>
  <c r="J90" i="1"/>
  <c r="T89" i="1"/>
  <c r="Q89" i="1"/>
  <c r="N89" i="1"/>
  <c r="J89" i="1"/>
  <c r="T88" i="1"/>
  <c r="Q88" i="1"/>
  <c r="N88" i="1"/>
  <c r="J88" i="1"/>
  <c r="T87" i="1"/>
  <c r="Q87" i="1"/>
  <c r="N87" i="1"/>
  <c r="J87" i="1"/>
  <c r="T86" i="1"/>
  <c r="Q86" i="1"/>
  <c r="N86" i="1"/>
  <c r="J86" i="1"/>
  <c r="T85" i="1"/>
  <c r="Q85" i="1"/>
  <c r="N85" i="1"/>
  <c r="J85" i="1"/>
  <c r="T84" i="1"/>
  <c r="Q84" i="1"/>
  <c r="N84" i="1"/>
  <c r="J84" i="1"/>
  <c r="T83" i="1"/>
  <c r="Q83" i="1"/>
  <c r="N83" i="1"/>
  <c r="J83" i="1"/>
  <c r="T82" i="1"/>
  <c r="Q82" i="1"/>
  <c r="N82" i="1"/>
  <c r="J82" i="1"/>
  <c r="T81" i="1"/>
  <c r="Q81" i="1"/>
  <c r="N81" i="1"/>
  <c r="J81" i="1"/>
  <c r="T80" i="1"/>
  <c r="Q80" i="1"/>
  <c r="N80" i="1"/>
  <c r="J80" i="1"/>
  <c r="T79" i="1"/>
  <c r="Q79" i="1"/>
  <c r="N79" i="1"/>
  <c r="J79" i="1"/>
  <c r="T78" i="1"/>
  <c r="Q78" i="1"/>
  <c r="N78" i="1"/>
  <c r="J78" i="1"/>
  <c r="T77" i="1"/>
  <c r="Q77" i="1"/>
  <c r="N77" i="1"/>
  <c r="J77" i="1"/>
  <c r="T76" i="1"/>
  <c r="Q76" i="1"/>
  <c r="N76" i="1"/>
  <c r="J76" i="1"/>
  <c r="T75" i="1"/>
  <c r="Q75" i="1"/>
  <c r="N75" i="1"/>
  <c r="J75" i="1"/>
  <c r="T74" i="1"/>
  <c r="Q74" i="1"/>
  <c r="N74" i="1"/>
  <c r="J74" i="1"/>
  <c r="AC73" i="1"/>
  <c r="T73" i="1"/>
  <c r="Q73" i="1"/>
  <c r="N73" i="1"/>
  <c r="J73" i="1"/>
  <c r="T72" i="1"/>
  <c r="Q72" i="1"/>
  <c r="N72" i="1"/>
  <c r="J72" i="1"/>
  <c r="T71" i="1"/>
  <c r="Q71" i="1"/>
  <c r="N71" i="1"/>
  <c r="J71" i="1"/>
  <c r="T70" i="1"/>
  <c r="Q70" i="1"/>
  <c r="N70" i="1"/>
  <c r="J70" i="1"/>
  <c r="T69" i="1"/>
  <c r="Q69" i="1"/>
  <c r="N69" i="1"/>
  <c r="J69" i="1"/>
  <c r="T68" i="1"/>
  <c r="Q68" i="1"/>
  <c r="N68" i="1"/>
  <c r="J68" i="1"/>
  <c r="T67" i="1"/>
  <c r="Q67" i="1"/>
  <c r="N67" i="1"/>
  <c r="J67" i="1"/>
  <c r="T66" i="1"/>
  <c r="Q66" i="1"/>
  <c r="N66" i="1"/>
  <c r="J66" i="1"/>
  <c r="T65" i="1"/>
  <c r="Q65" i="1"/>
  <c r="N65" i="1"/>
  <c r="J65" i="1"/>
  <c r="T64" i="1"/>
  <c r="Q64" i="1"/>
  <c r="N64" i="1"/>
  <c r="J64" i="1"/>
  <c r="T63" i="1"/>
  <c r="Q63" i="1"/>
  <c r="N63" i="1"/>
  <c r="J63" i="1"/>
  <c r="T62" i="1"/>
  <c r="Q62" i="1"/>
  <c r="N62" i="1"/>
  <c r="J62" i="1"/>
  <c r="T61" i="1"/>
  <c r="Q61" i="1"/>
  <c r="N61" i="1"/>
  <c r="J61" i="1"/>
  <c r="T60" i="1"/>
  <c r="Q60" i="1"/>
  <c r="N60" i="1"/>
  <c r="J60" i="1"/>
  <c r="T59" i="1"/>
  <c r="Q59" i="1"/>
  <c r="N59" i="1"/>
  <c r="J59" i="1"/>
  <c r="T58" i="1"/>
  <c r="Q58" i="1"/>
  <c r="N58" i="1"/>
  <c r="J58" i="1"/>
  <c r="T57" i="1"/>
  <c r="Q57" i="1"/>
  <c r="N57" i="1"/>
  <c r="J57" i="1"/>
  <c r="T56" i="1"/>
  <c r="Q56" i="1"/>
  <c r="N56" i="1"/>
  <c r="J56" i="1"/>
  <c r="T55" i="1"/>
  <c r="Q55" i="1"/>
  <c r="N55" i="1"/>
  <c r="J55" i="1"/>
  <c r="T54" i="1"/>
  <c r="Q54" i="1"/>
  <c r="N54" i="1"/>
  <c r="J54" i="1"/>
  <c r="T53" i="1"/>
  <c r="Q53" i="1"/>
  <c r="N53" i="1"/>
  <c r="J53" i="1"/>
  <c r="T52" i="1"/>
  <c r="Q52" i="1"/>
  <c r="N52" i="1"/>
  <c r="J52" i="1"/>
  <c r="T51" i="1"/>
  <c r="Q51" i="1"/>
  <c r="N51" i="1"/>
  <c r="J51" i="1"/>
  <c r="T50" i="1"/>
  <c r="Q50" i="1"/>
  <c r="N50" i="1"/>
  <c r="J50" i="1"/>
  <c r="T49" i="1"/>
  <c r="Q49" i="1"/>
  <c r="N49" i="1"/>
  <c r="J49" i="1"/>
  <c r="T48" i="1"/>
  <c r="Q48" i="1"/>
  <c r="N48" i="1"/>
  <c r="J48" i="1"/>
  <c r="T47" i="1"/>
  <c r="Q47" i="1"/>
  <c r="N47" i="1"/>
  <c r="J47" i="1"/>
  <c r="T46" i="1"/>
  <c r="Q46" i="1"/>
  <c r="N46" i="1"/>
  <c r="J46" i="1"/>
  <c r="T45" i="1"/>
  <c r="Q45" i="1"/>
  <c r="N45" i="1"/>
  <c r="J45" i="1"/>
  <c r="T44" i="1"/>
  <c r="Q44" i="1"/>
  <c r="N44" i="1"/>
  <c r="J44" i="1"/>
  <c r="T43" i="1"/>
  <c r="Q43" i="1"/>
  <c r="N43" i="1"/>
  <c r="J43" i="1"/>
  <c r="T42" i="1"/>
  <c r="Q42" i="1"/>
  <c r="N42" i="1"/>
  <c r="J42" i="1"/>
  <c r="T41" i="1"/>
  <c r="Q41" i="1"/>
  <c r="N41" i="1"/>
  <c r="J41" i="1"/>
  <c r="T40" i="1"/>
  <c r="Q40" i="1"/>
  <c r="N40" i="1"/>
  <c r="J40" i="1"/>
  <c r="T39" i="1"/>
  <c r="Q39" i="1"/>
  <c r="N39" i="1"/>
  <c r="J39" i="1"/>
  <c r="T38" i="1"/>
  <c r="Q38" i="1"/>
  <c r="N38" i="1"/>
  <c r="J38" i="1"/>
  <c r="T37" i="1"/>
  <c r="Q37" i="1"/>
  <c r="N37" i="1"/>
  <c r="J37" i="1"/>
  <c r="T36" i="1"/>
  <c r="Q36" i="1"/>
  <c r="N36" i="1"/>
  <c r="J36" i="1"/>
  <c r="T35" i="1"/>
  <c r="Q35" i="1"/>
  <c r="N35" i="1"/>
  <c r="J35" i="1"/>
  <c r="T34" i="1"/>
  <c r="Q34" i="1"/>
  <c r="N34" i="1"/>
  <c r="J34" i="1"/>
  <c r="T33" i="1"/>
  <c r="Q33" i="1"/>
  <c r="N33" i="1"/>
  <c r="J33" i="1"/>
  <c r="T32" i="1"/>
  <c r="Q32" i="1"/>
  <c r="N32" i="1"/>
  <c r="J32" i="1"/>
  <c r="T31" i="1"/>
  <c r="Q31" i="1"/>
  <c r="N31" i="1"/>
  <c r="J31" i="1"/>
  <c r="T30" i="1"/>
  <c r="Q30" i="1"/>
  <c r="N30" i="1"/>
  <c r="J30" i="1"/>
  <c r="T29" i="1"/>
  <c r="Q29" i="1"/>
  <c r="N29" i="1"/>
  <c r="J29" i="1"/>
  <c r="T28" i="1"/>
  <c r="Q28" i="1"/>
  <c r="N28" i="1"/>
  <c r="J28" i="1"/>
  <c r="T27" i="1"/>
  <c r="Q27" i="1"/>
  <c r="N27" i="1"/>
  <c r="J27" i="1"/>
  <c r="T26" i="1"/>
  <c r="Q26" i="1"/>
  <c r="N26" i="1"/>
  <c r="J26" i="1"/>
  <c r="T25" i="1"/>
  <c r="Q25" i="1"/>
  <c r="N25" i="1"/>
  <c r="J25" i="1"/>
  <c r="T24" i="1"/>
  <c r="Q24" i="1"/>
  <c r="N24" i="1"/>
  <c r="J24" i="1"/>
  <c r="T23" i="1"/>
  <c r="Q23" i="1"/>
  <c r="N23" i="1"/>
  <c r="J23" i="1"/>
  <c r="T22" i="1"/>
  <c r="Q22" i="1"/>
  <c r="N22" i="1"/>
  <c r="J22" i="1"/>
  <c r="T21" i="1"/>
  <c r="Q21" i="1"/>
  <c r="N21" i="1"/>
  <c r="J21" i="1"/>
  <c r="T20" i="1"/>
  <c r="Q20" i="1"/>
  <c r="N20" i="1"/>
  <c r="J20" i="1"/>
  <c r="T19" i="1"/>
  <c r="Q19" i="1"/>
  <c r="N19" i="1"/>
  <c r="J19" i="1"/>
  <c r="T18" i="1"/>
  <c r="Q18" i="1"/>
  <c r="N18" i="1"/>
  <c r="J18" i="1"/>
  <c r="T17" i="1"/>
  <c r="Q17" i="1"/>
  <c r="N17" i="1"/>
  <c r="J17" i="1"/>
  <c r="T16" i="1"/>
  <c r="Q16" i="1"/>
  <c r="N16" i="1"/>
  <c r="J16" i="1"/>
  <c r="T15" i="1"/>
  <c r="Q15" i="1"/>
  <c r="N15" i="1"/>
  <c r="J15" i="1"/>
  <c r="T14" i="1"/>
  <c r="Q14" i="1"/>
  <c r="N14" i="1"/>
  <c r="J14" i="1"/>
  <c r="T13" i="1"/>
  <c r="Q13" i="1"/>
  <c r="N13" i="1"/>
  <c r="J13" i="1"/>
  <c r="T12" i="1"/>
  <c r="Q12" i="1"/>
  <c r="N12" i="1"/>
  <c r="J12" i="1"/>
  <c r="T11" i="1"/>
  <c r="Q11" i="1"/>
  <c r="N11" i="1"/>
  <c r="J11" i="1"/>
  <c r="T10" i="1"/>
  <c r="Q10" i="1"/>
  <c r="N10" i="1"/>
  <c r="J10" i="1"/>
  <c r="T9" i="1"/>
  <c r="Q9" i="1"/>
  <c r="N9" i="1"/>
  <c r="J9" i="1"/>
  <c r="T8" i="1"/>
  <c r="Q8" i="1"/>
  <c r="N8" i="1"/>
  <c r="J8" i="1"/>
  <c r="T7" i="1"/>
  <c r="Q7" i="1"/>
  <c r="N7" i="1"/>
  <c r="J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T6" i="1"/>
  <c r="Q6" i="1"/>
  <c r="N6" i="1"/>
  <c r="E6" i="1"/>
  <c r="A6" i="1"/>
  <c r="T5" i="1"/>
  <c r="Q5" i="1"/>
  <c r="N5" i="1"/>
  <c r="I5" i="1"/>
  <c r="I6" i="1" s="1"/>
  <c r="H5" i="1"/>
  <c r="H6" i="1" l="1"/>
  <c r="J6" i="1" s="1"/>
  <c r="J5" i="1"/>
</calcChain>
</file>

<file path=xl/comments1.xml><?xml version="1.0" encoding="utf-8"?>
<comments xmlns="http://schemas.openxmlformats.org/spreadsheetml/2006/main">
  <authors>
    <author>National Grid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Unit listed in the Framework agreement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If you are looking to add volume please indicate by entering YES in this column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enter the awarded tender line that you wish to stack volume onto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clearly indicate with capital letters which bids are part of an all or nothing bids . 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indicate any additional information here.  Eg. ramping, ambient temp requirements, mutually exclusive tenders </t>
        </r>
      </text>
    </comment>
    <comment ref="U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Z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AD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G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I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O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this column</t>
        </r>
      </text>
    </comment>
  </commentList>
</comments>
</file>

<file path=xl/sharedStrings.xml><?xml version="1.0" encoding="utf-8"?>
<sst xmlns="http://schemas.openxmlformats.org/spreadsheetml/2006/main" count="1527" uniqueCount="214">
  <si>
    <t>Tender Ref</t>
  </si>
  <si>
    <t>Status</t>
  </si>
  <si>
    <t>Rejection Code</t>
  </si>
  <si>
    <t>Company Name</t>
  </si>
  <si>
    <t>Tendered Unit 
(BMU/Unit ID)</t>
  </si>
  <si>
    <t>TO connection  /  DNO connection</t>
  </si>
  <si>
    <t>Generation Type</t>
  </si>
  <si>
    <t>Start Date</t>
  </si>
  <si>
    <t>End Date</t>
  </si>
  <si>
    <t>Tendered Period 
(dd.mm.yy - dd.mm.yy)</t>
  </si>
  <si>
    <t>Applicable FFR Capability Data Table</t>
  </si>
  <si>
    <t>Tendered Frames per Service Day</t>
  </si>
  <si>
    <t>Tendered Prices***</t>
  </si>
  <si>
    <r>
      <t xml:space="preserve">BMUs  Only - Applicable Balancing Service         </t>
    </r>
    <r>
      <rPr>
        <sz val="10"/>
        <color theme="0"/>
        <rFont val="Arial"/>
        <family val="2"/>
      </rPr>
      <t xml:space="preserve">  (i.e. ABSVD Imbalance) YES/NO</t>
    </r>
  </si>
  <si>
    <t>Dynamic Providers Only</t>
  </si>
  <si>
    <t>Dynamic Providers only</t>
  </si>
  <si>
    <t>Please indicate as per detail change provision if you are adding volume</t>
  </si>
  <si>
    <t>Please state the accepted tender that you are stacking onto</t>
  </si>
  <si>
    <t>Please state if this is an all or nothing bid.
Clearly reference what lines are included in each all or nothing bid</t>
  </si>
  <si>
    <t xml:space="preserve">Please indicate if this is a mutually exclusive tender </t>
  </si>
  <si>
    <t xml:space="preserve">Non-Dynamic Providers  </t>
  </si>
  <si>
    <t xml:space="preserve">Comments </t>
  </si>
  <si>
    <t>Working Days 
(Mon-Fri)</t>
  </si>
  <si>
    <t>Saturdays</t>
  </si>
  <si>
    <t>Sundays/Bank Holidays</t>
  </si>
  <si>
    <t>Availability Fee (£/h)</t>
  </si>
  <si>
    <t>Nomination Fee (£/h)</t>
  </si>
  <si>
    <t>Window Initiation Fee (£/window)</t>
  </si>
  <si>
    <t>Maximum Part Load Point (MW)</t>
  </si>
  <si>
    <t>Minimum Part Load Point (MW)</t>
  </si>
  <si>
    <t>Minimum MEL (MW)</t>
  </si>
  <si>
    <t>Maximum SEL (MW)</t>
  </si>
  <si>
    <t>Volume of Response Tendered</t>
  </si>
  <si>
    <t>From</t>
  </si>
  <si>
    <t>To</t>
  </si>
  <si>
    <t>Duration (h)</t>
  </si>
  <si>
    <t>Primary Response (max.) @ 0.2Hz (MW)</t>
  </si>
  <si>
    <t>Primary Response (max.) @ 0.5Hz (MW)</t>
  </si>
  <si>
    <t>Primary Response (max.) @ 0.8Hz (MW)</t>
  </si>
  <si>
    <t>Secondary Response (max.) @ 0.2/0.2Hz (MW)</t>
  </si>
  <si>
    <t>Secondary Response (max.) @ 0.5/0.5Hz (MW)</t>
  </si>
  <si>
    <t>High Frequency Response (max.) @ 0.2Hz (MW)</t>
  </si>
  <si>
    <t>High Frequency Response (max.) @ 0.5Hz (MW)</t>
  </si>
  <si>
    <t>Automatic Response Energy Deliverable by 10s (MW)</t>
  </si>
  <si>
    <t>Automatic Response Energy Deliverable by 30s (MW)</t>
  </si>
  <si>
    <t>Example Company</t>
  </si>
  <si>
    <t>Ex-FFR-1</t>
  </si>
  <si>
    <t>TO connection</t>
  </si>
  <si>
    <t>Wind</t>
  </si>
  <si>
    <t>Yes</t>
  </si>
  <si>
    <t xml:space="preserve">As per FFR framework agreement </t>
  </si>
  <si>
    <t>-</t>
  </si>
  <si>
    <t>DNO connection</t>
  </si>
  <si>
    <t>Gas</t>
  </si>
  <si>
    <t>Accepted</t>
  </si>
  <si>
    <t>n/a</t>
  </si>
  <si>
    <t>GridBeyond Limited</t>
  </si>
  <si>
    <t>GBND-1</t>
  </si>
  <si>
    <t>DSF: Load response</t>
  </si>
  <si>
    <t>Rejected</t>
  </si>
  <si>
    <t>GBND-2</t>
  </si>
  <si>
    <t>A</t>
  </si>
  <si>
    <t>Mutually exclusive with B &amp; C</t>
  </si>
  <si>
    <t>B</t>
  </si>
  <si>
    <t>Mutually exclusive with A</t>
  </si>
  <si>
    <t>C</t>
  </si>
  <si>
    <t>ENDSR-1</t>
  </si>
  <si>
    <t>ENDSR-2</t>
  </si>
  <si>
    <t>ENDSR-3</t>
  </si>
  <si>
    <t>ENDSR-4</t>
  </si>
  <si>
    <t>First Renewable Alpha Limited</t>
  </si>
  <si>
    <t>TREGN-1</t>
  </si>
  <si>
    <t>Diesel</t>
  </si>
  <si>
    <t xml:space="preserve"> </t>
  </si>
  <si>
    <t>Flexitricity Limited</t>
  </si>
  <si>
    <t>AG-EFLX01</t>
  </si>
  <si>
    <t>DSF: Storage (for export)</t>
  </si>
  <si>
    <t>YES</t>
  </si>
  <si>
    <t>AG-BFLX01</t>
  </si>
  <si>
    <t>SFLEX-3</t>
  </si>
  <si>
    <t>SFLEX-4</t>
  </si>
  <si>
    <t>Habitat Energy Limited</t>
  </si>
  <si>
    <t>HAB1-FFR</t>
  </si>
  <si>
    <t>HAB2-FFR</t>
  </si>
  <si>
    <t>HAB3-FFR</t>
  </si>
  <si>
    <t>Centrica Brigg Ltd</t>
  </si>
  <si>
    <t>ROOSB-1</t>
  </si>
  <si>
    <t>Battery</t>
  </si>
  <si>
    <t>Mutually Exclusive with Bid C</t>
  </si>
  <si>
    <t>Mutually Exclusive with Bids A and B</t>
  </si>
  <si>
    <t>REstore Flexpond UK Ltd</t>
  </si>
  <si>
    <t>REST-1</t>
  </si>
  <si>
    <t>Multiple Fuel Type</t>
  </si>
  <si>
    <t>Centrica Business Solutions Optimisation UK Ltd</t>
  </si>
  <si>
    <t>CBS0-1</t>
  </si>
  <si>
    <t>DSF: Distributed generation (onsite)</t>
  </si>
  <si>
    <t>2MW Static</t>
  </si>
  <si>
    <t>ATTUNE ENERGY</t>
  </si>
  <si>
    <t>ERNES-1</t>
  </si>
  <si>
    <t>Bio Fuel</t>
  </si>
  <si>
    <t>FLEXIBLE GENERATION</t>
  </si>
  <si>
    <t>CRMU-1</t>
  </si>
  <si>
    <t xml:space="preserve">PRECISE ENERGY </t>
  </si>
  <si>
    <t>STOWA-1</t>
  </si>
  <si>
    <t>VALENCE POWER</t>
  </si>
  <si>
    <t>STOWB-1</t>
  </si>
  <si>
    <t>BALANCE POWER</t>
  </si>
  <si>
    <t>IPSWA-1</t>
  </si>
  <si>
    <t>EQUIVALENCE ENERGY</t>
  </si>
  <si>
    <t>IPSWB-1</t>
  </si>
  <si>
    <t>EDF Energy Customers Limited</t>
  </si>
  <si>
    <t>AG-AEDF01</t>
  </si>
  <si>
    <t xml:space="preserve">AG -GEDF01 </t>
  </si>
  <si>
    <t>AG -GEDF01</t>
  </si>
  <si>
    <t>AG -GEDF02</t>
  </si>
  <si>
    <t>EDFE-2</t>
  </si>
  <si>
    <t>EDFE-6</t>
  </si>
  <si>
    <t>Arenko Desert Sensation Limited</t>
  </si>
  <si>
    <t>ARNKB-1</t>
  </si>
  <si>
    <t xml:space="preserve">AS per FFR framework agreement </t>
  </si>
  <si>
    <t>NO</t>
  </si>
  <si>
    <t>14,4</t>
  </si>
  <si>
    <t>Peak Gen</t>
  </si>
  <si>
    <t>PETDAG-1</t>
  </si>
  <si>
    <t>DSF: Distributed generation (for export)</t>
  </si>
  <si>
    <t>PETDAG-2</t>
  </si>
  <si>
    <t>PGFFR-8</t>
  </si>
  <si>
    <t>BESS HoldCo 2 Ltd</t>
  </si>
  <si>
    <t>DBESS-22</t>
  </si>
  <si>
    <t>BESS HoldCo 3 Ltd</t>
  </si>
  <si>
    <t>DBESSH-33</t>
  </si>
  <si>
    <t>D</t>
  </si>
  <si>
    <t>E</t>
  </si>
  <si>
    <t>Cannot be accepted with F</t>
  </si>
  <si>
    <t>F</t>
  </si>
  <si>
    <t>Cannot be accepted with E</t>
  </si>
  <si>
    <t>DBESSA-33</t>
  </si>
  <si>
    <t>G</t>
  </si>
  <si>
    <t>H</t>
  </si>
  <si>
    <t>I</t>
  </si>
  <si>
    <t>DBESSC-33</t>
  </si>
  <si>
    <t>J</t>
  </si>
  <si>
    <t>Cannot be accepted with L</t>
  </si>
  <si>
    <t>K</t>
  </si>
  <si>
    <t>L</t>
  </si>
  <si>
    <t>Cannot be acceted with J or K</t>
  </si>
  <si>
    <t>DBESSF-33</t>
  </si>
  <si>
    <t>M</t>
  </si>
  <si>
    <t>City Energy Management Services Ltd.</t>
  </si>
  <si>
    <t>CMFH-1</t>
  </si>
  <si>
    <t>CMFH-2</t>
  </si>
  <si>
    <t>Kiwi Power Ltd</t>
  </si>
  <si>
    <t>KIWIE-2</t>
  </si>
  <si>
    <t>DSF: Storage (onsite)</t>
  </si>
  <si>
    <t>KIWIDA-1</t>
  </si>
  <si>
    <t>KIWIS-1</t>
  </si>
  <si>
    <t>Limejump Ltd</t>
  </si>
  <si>
    <t>LJDYN-6</t>
  </si>
  <si>
    <t>H for 30 minutes only</t>
  </si>
  <si>
    <t>LJDYQ-1</t>
  </si>
  <si>
    <t>Limejump Energy Ltd</t>
  </si>
  <si>
    <t>AG-GLIM01</t>
  </si>
  <si>
    <t>AG-FLIM01</t>
  </si>
  <si>
    <t>AG-BLIM02</t>
  </si>
  <si>
    <t>AG-ELIM02</t>
  </si>
  <si>
    <t>AG-HLIM01</t>
  </si>
  <si>
    <t>LJDYN-2</t>
  </si>
  <si>
    <t>LJFFR-1</t>
  </si>
  <si>
    <t>npower</t>
  </si>
  <si>
    <t>NPFRD-1</t>
  </si>
  <si>
    <t>Social Energy Limited</t>
  </si>
  <si>
    <t>SOC1-FFR</t>
  </si>
  <si>
    <t>H for only 30mins</t>
  </si>
  <si>
    <t>SOC2-FFR</t>
  </si>
  <si>
    <t>SOC3-FFR</t>
  </si>
  <si>
    <t>SOC4-FFR</t>
  </si>
  <si>
    <t>Open Energi Limited</t>
  </si>
  <si>
    <t>OPEN-1</t>
  </si>
  <si>
    <t>OPEN-2</t>
  </si>
  <si>
    <t>Pelham Storage Limited</t>
  </si>
  <si>
    <t>PLHM-1</t>
  </si>
  <si>
    <t>Cannot be accepted with B</t>
  </si>
  <si>
    <t>Cannot be accepted with A</t>
  </si>
  <si>
    <t>Creyke Beck Storage Limited</t>
  </si>
  <si>
    <t>CREY-1</t>
  </si>
  <si>
    <t>DNO Connection</t>
  </si>
  <si>
    <t>Cannot be accepted with D</t>
  </si>
  <si>
    <t>Cannot be accepted with C</t>
  </si>
  <si>
    <t>UK Power Reserve</t>
  </si>
  <si>
    <t>AFFR1</t>
  </si>
  <si>
    <t>Cannot be accepted with B tender</t>
  </si>
  <si>
    <t>Cannot be accepted with A tender</t>
  </si>
  <si>
    <t>AFFR2</t>
  </si>
  <si>
    <t>Cannot be accepted with D tender</t>
  </si>
  <si>
    <t>Cannot be accepted with C tender</t>
  </si>
  <si>
    <t>AFFR3</t>
  </si>
  <si>
    <t>Cannot be accepted with F tender</t>
  </si>
  <si>
    <t>Cannot be accepted with E tender</t>
  </si>
  <si>
    <t xml:space="preserve">Upside Energy </t>
  </si>
  <si>
    <t>UPEN-2</t>
  </si>
  <si>
    <t>UPEN-1</t>
  </si>
  <si>
    <t>Indication of FFR results for Tender Round 123, accepted tenders will be officially notified via an issued acceptance letter.</t>
  </si>
  <si>
    <t>Rejection Codes</t>
  </si>
  <si>
    <t>Code</t>
  </si>
  <si>
    <t>Reason</t>
  </si>
  <si>
    <t>Beneficial</t>
  </si>
  <si>
    <t>Req. satisifed by more beneficial bids</t>
  </si>
  <si>
    <t>No outstanding req.</t>
  </si>
  <si>
    <t>Desired procurement volume already met</t>
  </si>
  <si>
    <t>Formed part of AON. Not collectively beneficial</t>
  </si>
  <si>
    <t>Price not beneificial across tendered period</t>
  </si>
  <si>
    <t>Does not meet tender prerequisites</t>
  </si>
  <si>
    <t>Multiple tenders received for the same unit</t>
  </si>
  <si>
    <t>Beyond desired procument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</si>
</sst>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4" formatCode="0.000"/>
    <numFmt numFmtId="165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He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Hel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rgb="FFE64097"/>
        <bgColor indexed="64"/>
      </patternFill>
    </fill>
    <fill>
      <patternFill patternType="solid">
        <fgColor rgb="FFF8901E"/>
        <bgColor indexed="64"/>
      </patternFill>
    </fill>
    <fill>
      <patternFill patternType="solid">
        <fgColor rgb="FF6A2C9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1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4" borderId="3" xfId="0" applyNumberFormat="1" applyFont="1" applyFill="1" applyBorder="1" applyAlignment="1" applyProtection="1">
      <alignment horizontal="center" vertical="center"/>
      <protection hidden="1"/>
    </xf>
    <xf numFmtId="49" fontId="7" fillId="4" borderId="4" xfId="0" applyNumberFormat="1" applyFont="1" applyFill="1" applyBorder="1" applyAlignment="1" applyProtection="1">
      <alignment horizontal="center" vertical="center"/>
      <protection hidden="1"/>
    </xf>
    <xf numFmtId="49" fontId="7" fillId="4" borderId="5" xfId="0" applyNumberFormat="1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7" fillId="6" borderId="5" xfId="0" applyFont="1" applyFill="1" applyBorder="1" applyAlignment="1" applyProtection="1">
      <alignment horizontal="center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14" fontId="7" fillId="3" borderId="9" xfId="0" applyNumberFormat="1" applyFont="1" applyFill="1" applyBorder="1" applyAlignment="1" applyProtection="1">
      <alignment horizontal="center" vertical="center" wrapText="1"/>
      <protection hidden="1"/>
    </xf>
    <xf numFmtId="49" fontId="8" fillId="4" borderId="3" xfId="0" applyNumberFormat="1" applyFont="1" applyFill="1" applyBorder="1" applyAlignment="1" applyProtection="1">
      <alignment horizontal="center" vertical="center"/>
      <protection hidden="1"/>
    </xf>
    <xf numFmtId="49" fontId="8" fillId="4" borderId="4" xfId="0" applyNumberFormat="1" applyFont="1" applyFill="1" applyBorder="1" applyAlignment="1" applyProtection="1">
      <alignment horizontal="center" vertical="center"/>
      <protection hidden="1"/>
    </xf>
    <xf numFmtId="49" fontId="8" fillId="4" borderId="5" xfId="0" applyNumberFormat="1" applyFont="1" applyFill="1" applyBorder="1" applyAlignment="1" applyProtection="1">
      <alignment horizontal="center" vertical="center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2" fillId="5" borderId="9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/>
      <protection hidden="1"/>
    </xf>
    <xf numFmtId="0" fontId="8" fillId="6" borderId="5" xfId="0" applyFont="1" applyFill="1" applyBorder="1" applyAlignment="1" applyProtection="1">
      <alignment horizontal="center" vertical="center"/>
      <protection hidden="1"/>
    </xf>
    <xf numFmtId="0" fontId="5" fillId="5" borderId="9" xfId="0" applyFont="1" applyFill="1" applyBorder="1" applyAlignment="1" applyProtection="1">
      <alignment horizontal="center" vertical="center" wrapText="1"/>
      <protection hidden="1"/>
    </xf>
    <xf numFmtId="0" fontId="8" fillId="4" borderId="9" xfId="0" applyNumberFormat="1" applyFont="1" applyFill="1" applyBorder="1" applyAlignment="1" applyProtection="1">
      <alignment horizontal="center" vertical="center" wrapText="1"/>
      <protection hidden="1"/>
    </xf>
    <xf numFmtId="49" fontId="8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6" borderId="9" xfId="0" applyFont="1" applyFill="1" applyBorder="1" applyAlignment="1" applyProtection="1">
      <alignment horizontal="center" vertical="center" wrapText="1"/>
      <protection hidden="1"/>
    </xf>
    <xf numFmtId="164" fontId="9" fillId="7" borderId="13" xfId="0" applyNumberFormat="1" applyFont="1" applyFill="1" applyBorder="1" applyAlignment="1" applyProtection="1">
      <alignment vertical="center" wrapText="1"/>
    </xf>
    <xf numFmtId="0" fontId="10" fillId="7" borderId="13" xfId="0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14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14" fontId="12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3" xfId="0" applyFont="1" applyFill="1" applyBorder="1" applyAlignment="1" applyProtection="1">
      <alignment horizontal="center" vertical="center" wrapText="1"/>
      <protection hidden="1"/>
    </xf>
    <xf numFmtId="0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12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3" xfId="0" quotePrefix="1" applyFont="1" applyFill="1" applyBorder="1" applyAlignment="1" applyProtection="1">
      <alignment horizontal="center" vertical="center" wrapText="1"/>
      <protection hidden="1"/>
    </xf>
    <xf numFmtId="164" fontId="9" fillId="7" borderId="13" xfId="0" applyNumberFormat="1" applyFont="1" applyFill="1" applyBorder="1" applyAlignment="1" applyProtection="1">
      <alignment vertical="center" wrapText="1"/>
      <protection hidden="1"/>
    </xf>
    <xf numFmtId="164" fontId="0" fillId="0" borderId="13" xfId="0" applyNumberFormat="1" applyBorder="1" applyProtection="1">
      <protection hidden="1"/>
    </xf>
    <xf numFmtId="164" fontId="4" fillId="0" borderId="14" xfId="0" applyNumberFormat="1" applyFont="1" applyBorder="1" applyProtection="1">
      <protection hidden="1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14" fontId="0" fillId="0" borderId="14" xfId="0" applyNumberFormat="1" applyBorder="1" applyAlignment="1" applyProtection="1">
      <alignment horizont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1" fontId="11" fillId="0" borderId="14" xfId="0" applyNumberFormat="1" applyFont="1" applyBorder="1" applyAlignment="1" applyProtection="1">
      <alignment horizontal="center" vertical="center" wrapText="1"/>
      <protection locked="0"/>
    </xf>
    <xf numFmtId="1" fontId="0" fillId="0" borderId="14" xfId="0" applyNumberFormat="1" applyBorder="1" applyAlignment="1" applyProtection="1">
      <alignment horizontal="center"/>
      <protection hidden="1"/>
    </xf>
    <xf numFmtId="165" fontId="0" fillId="0" borderId="14" xfId="0" applyNumberForma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164" fontId="0" fillId="0" borderId="13" xfId="0" applyNumberFormat="1" applyFill="1" applyBorder="1" applyProtection="1">
      <protection hidden="1"/>
    </xf>
    <xf numFmtId="164" fontId="0" fillId="0" borderId="14" xfId="0" applyNumberFormat="1" applyFill="1" applyBorder="1" applyProtection="1">
      <protection hidden="1"/>
    </xf>
    <xf numFmtId="14" fontId="0" fillId="0" borderId="14" xfId="0" applyNumberFormat="1" applyFill="1" applyBorder="1" applyAlignment="1" applyProtection="1">
      <alignment horizontal="center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1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hidden="1"/>
    </xf>
    <xf numFmtId="1" fontId="0" fillId="0" borderId="13" xfId="0" applyNumberFormat="1" applyFill="1" applyBorder="1" applyAlignment="1" applyProtection="1">
      <alignment horizontal="center"/>
      <protection hidden="1"/>
    </xf>
    <xf numFmtId="165" fontId="0" fillId="0" borderId="14" xfId="0" applyNumberFormat="1" applyFill="1" applyBorder="1" applyAlignment="1" applyProtection="1">
      <alignment horizontal="center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164" fontId="4" fillId="0" borderId="14" xfId="0" applyNumberFormat="1" applyFont="1" applyFill="1" applyBorder="1" applyProtection="1">
      <protection hidden="1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164" fontId="0" fillId="0" borderId="14" xfId="0" applyNumberFormat="1" applyBorder="1" applyProtection="1">
      <protection hidden="1"/>
    </xf>
    <xf numFmtId="0" fontId="0" fillId="0" borderId="13" xfId="0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164" fontId="0" fillId="8" borderId="13" xfId="0" applyNumberFormat="1" applyFill="1" applyBorder="1" applyProtection="1">
      <protection hidden="1"/>
    </xf>
    <xf numFmtId="2" fontId="0" fillId="0" borderId="13" xfId="0" applyNumberFormat="1" applyBorder="1" applyAlignment="1" applyProtection="1">
      <alignment horizontal="center"/>
      <protection locked="0"/>
    </xf>
    <xf numFmtId="44" fontId="0" fillId="0" borderId="14" xfId="1" applyFont="1" applyFill="1" applyBorder="1" applyAlignment="1" applyProtection="1">
      <alignment horizontal="center"/>
      <protection locked="0"/>
    </xf>
    <xf numFmtId="44" fontId="0" fillId="0" borderId="13" xfId="1" applyFont="1" applyFill="1" applyBorder="1" applyAlignment="1" applyProtection="1">
      <alignment horizontal="center"/>
      <protection locked="0"/>
    </xf>
    <xf numFmtId="44" fontId="0" fillId="0" borderId="14" xfId="1" applyFont="1" applyBorder="1" applyAlignment="1" applyProtection="1">
      <alignment horizontal="center"/>
      <protection locked="0"/>
    </xf>
    <xf numFmtId="44" fontId="0" fillId="0" borderId="13" xfId="1" applyFont="1" applyBorder="1" applyAlignment="1" applyProtection="1">
      <alignment horizontal="center"/>
      <protection locked="0"/>
    </xf>
    <xf numFmtId="164" fontId="9" fillId="7" borderId="13" xfId="0" applyNumberFormat="1" applyFont="1" applyFill="1" applyBorder="1" applyAlignment="1" applyProtection="1">
      <alignment horizontal="center" vertical="center" wrapText="1"/>
    </xf>
    <xf numFmtId="164" fontId="9" fillId="7" borderId="13" xfId="0" applyNumberFormat="1" applyFont="1" applyFill="1" applyBorder="1" applyAlignment="1" applyProtection="1">
      <alignment horizontal="center" vertical="center" wrapText="1"/>
      <protection hidden="1"/>
    </xf>
    <xf numFmtId="165" fontId="0" fillId="0" borderId="13" xfId="0" applyNumberFormat="1" applyBorder="1" applyAlignment="1" applyProtection="1">
      <alignment horizontal="center"/>
      <protection hidden="1"/>
    </xf>
    <xf numFmtId="165" fontId="0" fillId="8" borderId="13" xfId="0" applyNumberFormat="1" applyFill="1" applyBorder="1" applyAlignment="1" applyProtection="1">
      <alignment horizontal="center"/>
      <protection hidden="1"/>
    </xf>
    <xf numFmtId="1" fontId="0" fillId="8" borderId="13" xfId="0" applyNumberFormat="1" applyFill="1" applyBorder="1" applyAlignment="1" applyProtection="1">
      <alignment horizontal="center"/>
      <protection hidden="1"/>
    </xf>
    <xf numFmtId="1" fontId="0" fillId="8" borderId="14" xfId="0" applyNumberFormat="1" applyFill="1" applyBorder="1" applyAlignment="1" applyProtection="1">
      <alignment horizontal="center"/>
      <protection hidden="1"/>
    </xf>
    <xf numFmtId="165" fontId="0" fillId="0" borderId="14" xfId="0" applyNumberFormat="1" applyFill="1" applyBorder="1" applyAlignment="1" applyProtection="1">
      <alignment horizontal="center"/>
      <protection hidden="1"/>
    </xf>
    <xf numFmtId="165" fontId="0" fillId="0" borderId="13" xfId="0" applyNumberFormat="1" applyFill="1" applyBorder="1" applyAlignment="1" applyProtection="1">
      <alignment horizontal="center"/>
      <protection hidden="1"/>
    </xf>
    <xf numFmtId="165" fontId="0" fillId="0" borderId="14" xfId="0" applyNumberForma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4" fillId="0" borderId="0" xfId="0" applyFont="1"/>
    <xf numFmtId="164" fontId="18" fillId="2" borderId="6" xfId="0" applyNumberFormat="1" applyFont="1" applyFill="1" applyBorder="1" applyAlignment="1">
      <alignment horizontal="center" textRotation="90"/>
    </xf>
    <xf numFmtId="0" fontId="19" fillId="2" borderId="13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164" fontId="18" fillId="2" borderId="15" xfId="0" applyNumberFormat="1" applyFont="1" applyFill="1" applyBorder="1" applyAlignment="1">
      <alignment horizontal="center" textRotation="90"/>
    </xf>
    <xf numFmtId="0" fontId="21" fillId="0" borderId="2" xfId="0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left" wrapText="1"/>
    </xf>
    <xf numFmtId="0" fontId="22" fillId="0" borderId="6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1" fillId="0" borderId="9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1" fillId="0" borderId="9" xfId="0" applyFont="1" applyBorder="1" applyAlignment="1">
      <alignment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10" xfId="0" applyBorder="1" applyAlignment="1">
      <alignment horizontal="center"/>
    </xf>
    <xf numFmtId="0" fontId="3" fillId="0" borderId="14" xfId="0" applyFont="1" applyBorder="1" applyProtection="1">
      <protection hidden="1"/>
    </xf>
    <xf numFmtId="165" fontId="15" fillId="0" borderId="10" xfId="0" applyNumberFormat="1" applyFont="1" applyBorder="1" applyAlignment="1" applyProtection="1">
      <alignment horizontal="left"/>
      <protection hidden="1"/>
    </xf>
    <xf numFmtId="165" fontId="15" fillId="0" borderId="11" xfId="0" applyNumberFormat="1" applyFont="1" applyBorder="1" applyAlignment="1" applyProtection="1">
      <alignment horizontal="left"/>
      <protection hidden="1"/>
    </xf>
    <xf numFmtId="0" fontId="23" fillId="0" borderId="11" xfId="0" applyFont="1" applyBorder="1" applyProtection="1">
      <protection locked="0"/>
    </xf>
    <xf numFmtId="0" fontId="23" fillId="0" borderId="12" xfId="0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st%20Tender%20report%20TR123%20-%20Settlemen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Submission Sheet"/>
      <sheetName val="Calendar"/>
      <sheetName val="Drop down boxes"/>
      <sheetName val="Log"/>
    </sheetNames>
    <sheetDataSet>
      <sheetData sheetId="0" refreshError="1"/>
      <sheetData sheetId="1" refreshError="1"/>
      <sheetData sheetId="2" refreshError="1"/>
      <sheetData sheetId="3">
        <row r="1">
          <cell r="E1" t="str">
            <v>End dates</v>
          </cell>
        </row>
        <row r="2">
          <cell r="D2">
            <v>43921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91"/>
  <sheetViews>
    <sheetView tabSelected="1" zoomScale="90" zoomScaleNormal="90" workbookViewId="0">
      <selection activeCell="E106" sqref="E106"/>
    </sheetView>
  </sheetViews>
  <sheetFormatPr defaultRowHeight="15"/>
  <cols>
    <col min="2" max="2" width="10" customWidth="1"/>
    <col min="3" max="3" width="9.140625" style="101"/>
    <col min="4" max="4" width="38.140625" customWidth="1"/>
    <col min="5" max="9" width="20.7109375" customWidth="1"/>
    <col min="10" max="10" width="38.42578125" customWidth="1"/>
    <col min="11" max="11" width="24" customWidth="1"/>
    <col min="12" max="20" width="8.7109375" customWidth="1"/>
    <col min="21" max="21" width="13.42578125" customWidth="1"/>
    <col min="22" max="22" width="12.5703125" customWidth="1"/>
    <col min="23" max="23" width="12.140625" customWidth="1"/>
    <col min="24" max="24" width="10.5703125" customWidth="1"/>
    <col min="25" max="25" width="25.140625" customWidth="1"/>
    <col min="26" max="26" width="24.85546875" customWidth="1"/>
    <col min="27" max="27" width="17.140625" customWidth="1"/>
    <col min="28" max="28" width="15.85546875" customWidth="1"/>
    <col min="32" max="32" width="10.28515625" customWidth="1"/>
    <col min="33" max="33" width="10.42578125" customWidth="1"/>
    <col min="34" max="34" width="10.28515625" customWidth="1"/>
    <col min="35" max="35" width="10.7109375" customWidth="1"/>
    <col min="36" max="36" width="12.28515625" customWidth="1"/>
    <col min="37" max="37" width="11.7109375" customWidth="1"/>
    <col min="38" max="39" width="18" customWidth="1"/>
    <col min="40" max="41" width="13.5703125" customWidth="1"/>
    <col min="42" max="42" width="49.7109375" customWidth="1"/>
  </cols>
  <sheetData>
    <row r="1" spans="1:42">
      <c r="A1" s="102" t="s">
        <v>201</v>
      </c>
    </row>
    <row r="2" spans="1:42" ht="15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3" t="s">
        <v>9</v>
      </c>
      <c r="K2" s="3" t="s">
        <v>10</v>
      </c>
      <c r="L2" s="5" t="s">
        <v>11</v>
      </c>
      <c r="M2" s="6"/>
      <c r="N2" s="6"/>
      <c r="O2" s="6"/>
      <c r="P2" s="6"/>
      <c r="Q2" s="6"/>
      <c r="R2" s="6"/>
      <c r="S2" s="6"/>
      <c r="T2" s="7"/>
      <c r="U2" s="8" t="s">
        <v>12</v>
      </c>
      <c r="V2" s="9"/>
      <c r="W2" s="9"/>
      <c r="X2" s="3" t="s">
        <v>13</v>
      </c>
      <c r="Y2" s="10" t="s">
        <v>14</v>
      </c>
      <c r="Z2" s="11"/>
      <c r="AA2" s="11"/>
      <c r="AB2" s="11"/>
      <c r="AC2" s="12" t="s">
        <v>15</v>
      </c>
      <c r="AD2" s="13"/>
      <c r="AE2" s="13"/>
      <c r="AF2" s="13"/>
      <c r="AG2" s="13"/>
      <c r="AH2" s="13"/>
      <c r="AI2" s="14"/>
      <c r="AJ2" s="15" t="s">
        <v>16</v>
      </c>
      <c r="AK2" s="15" t="s">
        <v>17</v>
      </c>
      <c r="AL2" s="15" t="s">
        <v>18</v>
      </c>
      <c r="AM2" s="15" t="s">
        <v>19</v>
      </c>
      <c r="AN2" s="16" t="s">
        <v>20</v>
      </c>
      <c r="AO2" s="17"/>
      <c r="AP2" s="18" t="s">
        <v>21</v>
      </c>
    </row>
    <row r="3" spans="1:42">
      <c r="A3" s="19"/>
      <c r="B3" s="19"/>
      <c r="C3" s="19"/>
      <c r="D3" s="20"/>
      <c r="E3" s="21"/>
      <c r="F3" s="21"/>
      <c r="G3" s="21"/>
      <c r="H3" s="22"/>
      <c r="I3" s="22"/>
      <c r="J3" s="21"/>
      <c r="K3" s="21"/>
      <c r="L3" s="23" t="s">
        <v>22</v>
      </c>
      <c r="M3" s="24"/>
      <c r="N3" s="25"/>
      <c r="O3" s="23" t="s">
        <v>23</v>
      </c>
      <c r="P3" s="24"/>
      <c r="Q3" s="25"/>
      <c r="R3" s="23" t="s">
        <v>24</v>
      </c>
      <c r="S3" s="24"/>
      <c r="T3" s="25"/>
      <c r="U3" s="26" t="s">
        <v>25</v>
      </c>
      <c r="V3" s="26" t="s">
        <v>26</v>
      </c>
      <c r="W3" s="26" t="s">
        <v>27</v>
      </c>
      <c r="X3" s="21"/>
      <c r="Y3" s="3" t="s">
        <v>28</v>
      </c>
      <c r="Z3" s="3" t="s">
        <v>29</v>
      </c>
      <c r="AA3" s="3" t="s">
        <v>30</v>
      </c>
      <c r="AB3" s="3" t="s">
        <v>31</v>
      </c>
      <c r="AC3" s="27"/>
      <c r="AD3" s="28"/>
      <c r="AE3" s="28"/>
      <c r="AF3" s="28"/>
      <c r="AG3" s="28"/>
      <c r="AH3" s="28"/>
      <c r="AI3" s="29"/>
      <c r="AJ3" s="30"/>
      <c r="AK3" s="30"/>
      <c r="AL3" s="30"/>
      <c r="AM3" s="30"/>
      <c r="AN3" s="31" t="s">
        <v>32</v>
      </c>
      <c r="AO3" s="32"/>
      <c r="AP3" s="33"/>
    </row>
    <row r="4" spans="1:42" ht="76.5">
      <c r="A4" s="19"/>
      <c r="B4" s="19"/>
      <c r="C4" s="19"/>
      <c r="D4" s="20"/>
      <c r="E4" s="21"/>
      <c r="F4" s="21"/>
      <c r="G4" s="21"/>
      <c r="H4" s="22"/>
      <c r="I4" s="22"/>
      <c r="J4" s="21"/>
      <c r="K4" s="21"/>
      <c r="L4" s="34" t="s">
        <v>33</v>
      </c>
      <c r="M4" s="35" t="s">
        <v>34</v>
      </c>
      <c r="N4" s="35" t="s">
        <v>35</v>
      </c>
      <c r="O4" s="35" t="s">
        <v>33</v>
      </c>
      <c r="P4" s="35" t="s">
        <v>34</v>
      </c>
      <c r="Q4" s="35" t="s">
        <v>35</v>
      </c>
      <c r="R4" s="35" t="s">
        <v>33</v>
      </c>
      <c r="S4" s="35" t="s">
        <v>34</v>
      </c>
      <c r="T4" s="35" t="s">
        <v>35</v>
      </c>
      <c r="U4" s="36"/>
      <c r="V4" s="36"/>
      <c r="W4" s="36"/>
      <c r="X4" s="21"/>
      <c r="Y4" s="21"/>
      <c r="Z4" s="21"/>
      <c r="AA4" s="21"/>
      <c r="AB4" s="21"/>
      <c r="AC4" s="37" t="s">
        <v>36</v>
      </c>
      <c r="AD4" s="37" t="s">
        <v>37</v>
      </c>
      <c r="AE4" s="37" t="s">
        <v>38</v>
      </c>
      <c r="AF4" s="37" t="s">
        <v>39</v>
      </c>
      <c r="AG4" s="37" t="s">
        <v>40</v>
      </c>
      <c r="AH4" s="37" t="s">
        <v>41</v>
      </c>
      <c r="AI4" s="37" t="s">
        <v>42</v>
      </c>
      <c r="AJ4" s="30"/>
      <c r="AK4" s="30"/>
      <c r="AL4" s="30"/>
      <c r="AM4" s="30"/>
      <c r="AN4" s="38" t="s">
        <v>43</v>
      </c>
      <c r="AO4" s="38" t="s">
        <v>44</v>
      </c>
      <c r="AP4" s="33"/>
    </row>
    <row r="5" spans="1:42" ht="24.95" customHeight="1">
      <c r="A5" s="39">
        <v>123</v>
      </c>
      <c r="B5" s="39"/>
      <c r="C5" s="92"/>
      <c r="D5" s="40" t="s">
        <v>45</v>
      </c>
      <c r="E5" s="41" t="s">
        <v>46</v>
      </c>
      <c r="F5" s="41" t="s">
        <v>47</v>
      </c>
      <c r="G5" s="41" t="s">
        <v>48</v>
      </c>
      <c r="H5" s="43">
        <f>'[1]Drop down boxes'!D2</f>
        <v>43921</v>
      </c>
      <c r="I5" s="43" t="str">
        <f>'[1]Drop down boxes'!E1</f>
        <v>End dates</v>
      </c>
      <c r="J5" s="41" t="str">
        <f>IFERROR(TEXT(H5,"DD.MM.YY")&amp;" - "&amp;TEXT(I5,"DD.MM.YY")&amp;" ("&amp;DATEDIF(H5,I5+1,"m")&amp;" months)","Tender End Date is Before Start Date")</f>
        <v>Tender End Date is Before Start Date</v>
      </c>
      <c r="K5" s="44" t="s">
        <v>50</v>
      </c>
      <c r="L5" s="45">
        <v>2300</v>
      </c>
      <c r="M5" s="46">
        <v>700</v>
      </c>
      <c r="N5" s="44">
        <f t="shared" ref="N5:N6" si="0">IF(L5&gt;M5, (2400-L5+M5)/100, IF(AND(L5="",M5="",L5=M5), "", IF(L5=M5,24,(M5-L5)/100)))</f>
        <v>8</v>
      </c>
      <c r="O5" s="45">
        <v>2300</v>
      </c>
      <c r="P5" s="46">
        <v>700</v>
      </c>
      <c r="Q5" s="44">
        <f t="shared" ref="Q5:Q6" si="1">IF(O5&gt;P5, (2400-O5+P5)/100, IF(AND(O5="",P5="",O5=P5), "", IF(O5=P5,24,(P5-O5)/100)))</f>
        <v>8</v>
      </c>
      <c r="R5" s="45">
        <v>2300</v>
      </c>
      <c r="S5" s="46">
        <v>700</v>
      </c>
      <c r="T5" s="44">
        <f t="shared" ref="T5:T6" si="2">IF(R5&gt;S5, (2400-R5+S5)/100, IF(AND(R5="",S5="",R5=S5), "", IF(R5=S5,24,(S5-R5)/100)))</f>
        <v>8</v>
      </c>
      <c r="U5" s="47">
        <v>100</v>
      </c>
      <c r="V5" s="48">
        <v>600</v>
      </c>
      <c r="W5" s="44" t="s">
        <v>51</v>
      </c>
      <c r="X5" s="44" t="s">
        <v>51</v>
      </c>
      <c r="Y5" s="44" t="s">
        <v>51</v>
      </c>
      <c r="Z5" s="44" t="s">
        <v>51</v>
      </c>
      <c r="AA5" s="44" t="s">
        <v>51</v>
      </c>
      <c r="AB5" s="44" t="s">
        <v>51</v>
      </c>
      <c r="AC5" s="44" t="s">
        <v>51</v>
      </c>
      <c r="AD5" s="44" t="s">
        <v>51</v>
      </c>
      <c r="AE5" s="44" t="s">
        <v>51</v>
      </c>
      <c r="AF5" s="44" t="s">
        <v>51</v>
      </c>
      <c r="AG5" s="44" t="s">
        <v>51</v>
      </c>
      <c r="AH5" s="44" t="s">
        <v>51</v>
      </c>
      <c r="AI5" s="44" t="s">
        <v>51</v>
      </c>
      <c r="AJ5" s="44" t="s">
        <v>51</v>
      </c>
      <c r="AK5" s="44" t="s">
        <v>51</v>
      </c>
      <c r="AL5" s="44"/>
      <c r="AM5" s="44"/>
      <c r="AN5" s="44" t="s">
        <v>51</v>
      </c>
      <c r="AO5" s="44" t="s">
        <v>51</v>
      </c>
      <c r="AP5" s="44" t="s">
        <v>51</v>
      </c>
    </row>
    <row r="6" spans="1:42" ht="24.95" customHeight="1">
      <c r="A6" s="49">
        <f>A5</f>
        <v>123</v>
      </c>
      <c r="B6" s="49"/>
      <c r="C6" s="93"/>
      <c r="D6" s="40" t="s">
        <v>45</v>
      </c>
      <c r="E6" s="41" t="str">
        <f>E5</f>
        <v>Ex-FFR-1</v>
      </c>
      <c r="F6" s="41" t="s">
        <v>52</v>
      </c>
      <c r="G6" s="41" t="s">
        <v>53</v>
      </c>
      <c r="H6" s="42">
        <f>H5</f>
        <v>43921</v>
      </c>
      <c r="I6" s="42" t="str">
        <f>I5</f>
        <v>End dates</v>
      </c>
      <c r="J6" s="41" t="str">
        <f t="shared" ref="J6:J64" si="3">IFERROR(TEXT(H6,"DD.MM.YY")&amp;" - "&amp;TEXT(I6,"DD.MM.YY")&amp;" ("&amp;DATEDIF(H6,I6+1,"m")&amp;" months)","Tender End Date is Before Start Date")</f>
        <v>Tender End Date is Before Start Date</v>
      </c>
      <c r="K6" s="44" t="s">
        <v>50</v>
      </c>
      <c r="L6" s="46">
        <v>700</v>
      </c>
      <c r="M6" s="45">
        <v>2300</v>
      </c>
      <c r="N6" s="44">
        <f t="shared" si="0"/>
        <v>16</v>
      </c>
      <c r="O6" s="46">
        <v>700</v>
      </c>
      <c r="P6" s="45">
        <v>2300</v>
      </c>
      <c r="Q6" s="44">
        <f t="shared" si="1"/>
        <v>16</v>
      </c>
      <c r="R6" s="46">
        <v>700</v>
      </c>
      <c r="S6" s="45">
        <v>2300</v>
      </c>
      <c r="T6" s="44">
        <f t="shared" si="2"/>
        <v>16</v>
      </c>
      <c r="U6" s="47">
        <v>600</v>
      </c>
      <c r="V6" s="48">
        <v>100</v>
      </c>
      <c r="W6" s="44" t="s">
        <v>51</v>
      </c>
      <c r="X6" s="44" t="s">
        <v>51</v>
      </c>
      <c r="Y6" s="44" t="s">
        <v>51</v>
      </c>
      <c r="Z6" s="44" t="s">
        <v>51</v>
      </c>
      <c r="AA6" s="44" t="s">
        <v>51</v>
      </c>
      <c r="AB6" s="44" t="s">
        <v>51</v>
      </c>
      <c r="AC6" s="44" t="s">
        <v>51</v>
      </c>
      <c r="AD6" s="44" t="s">
        <v>51</v>
      </c>
      <c r="AE6" s="44" t="s">
        <v>51</v>
      </c>
      <c r="AF6" s="44" t="s">
        <v>51</v>
      </c>
      <c r="AG6" s="44" t="s">
        <v>51</v>
      </c>
      <c r="AH6" s="44" t="s">
        <v>51</v>
      </c>
      <c r="AI6" s="44" t="s">
        <v>51</v>
      </c>
      <c r="AJ6" s="44" t="s">
        <v>51</v>
      </c>
      <c r="AK6" s="44" t="s">
        <v>51</v>
      </c>
      <c r="AL6" s="44"/>
      <c r="AM6" s="44"/>
      <c r="AN6" s="44" t="s">
        <v>51</v>
      </c>
      <c r="AO6" s="44" t="s">
        <v>51</v>
      </c>
      <c r="AP6" s="44" t="s">
        <v>51</v>
      </c>
    </row>
    <row r="7" spans="1:42" ht="24.95" customHeight="1">
      <c r="A7" s="50">
        <f>A5+0.001</f>
        <v>123.001</v>
      </c>
      <c r="B7" s="51" t="s">
        <v>54</v>
      </c>
      <c r="C7" s="58" t="s">
        <v>55</v>
      </c>
      <c r="D7" s="52" t="s">
        <v>56</v>
      </c>
      <c r="E7" s="52" t="s">
        <v>57</v>
      </c>
      <c r="F7" s="52" t="s">
        <v>52</v>
      </c>
      <c r="G7" s="53" t="s">
        <v>58</v>
      </c>
      <c r="H7" s="54">
        <v>43921</v>
      </c>
      <c r="I7" s="54">
        <v>43951</v>
      </c>
      <c r="J7" s="55" t="str">
        <f t="shared" si="3"/>
        <v>31.03.20 - 30.04.20 (1 months)</v>
      </c>
      <c r="K7" s="56" t="s">
        <v>50</v>
      </c>
      <c r="L7" s="57">
        <v>2300</v>
      </c>
      <c r="M7" s="57">
        <v>2300</v>
      </c>
      <c r="N7" s="58">
        <f>IF(L7&gt;M7, (2400-L7+M7)/100, IF(AND(L7="",M7="",L7=M7), "", IF(L7=M7,24,(M7-L7)/100)))</f>
        <v>24</v>
      </c>
      <c r="O7" s="57">
        <v>2300</v>
      </c>
      <c r="P7" s="57">
        <v>2300</v>
      </c>
      <c r="Q7" s="58">
        <f>IF(O7&gt;P7, (2400-O7+P7)/100, IF(AND(O7="",P7="",O7=P7), "", IF(O7=P7,24,(P7-O7)/100)))</f>
        <v>24</v>
      </c>
      <c r="R7" s="57">
        <v>2300</v>
      </c>
      <c r="S7" s="57">
        <v>2300</v>
      </c>
      <c r="T7" s="58">
        <f>IF(R7&gt;S7, (2400-R7+S7)/100, IF(AND(R7="",S7="",R7=S7), "", IF(R7=S7,24,(S7-R7)/100)))</f>
        <v>24</v>
      </c>
      <c r="U7" s="52">
        <v>20.97</v>
      </c>
      <c r="V7" s="52"/>
      <c r="W7" s="59"/>
      <c r="X7" s="60"/>
      <c r="Y7" s="52"/>
      <c r="Z7" s="52"/>
      <c r="AA7" s="52"/>
      <c r="AB7" s="52"/>
      <c r="AC7" s="52">
        <v>1.2000000000000002</v>
      </c>
      <c r="AD7" s="52">
        <v>3</v>
      </c>
      <c r="AE7" s="52">
        <v>3</v>
      </c>
      <c r="AF7" s="52">
        <v>1.2000000000000002</v>
      </c>
      <c r="AG7" s="52">
        <v>3</v>
      </c>
      <c r="AH7" s="52">
        <v>1.2000000000000002</v>
      </c>
      <c r="AI7" s="52">
        <v>3</v>
      </c>
      <c r="AJ7" s="61"/>
      <c r="AK7" s="61"/>
      <c r="AL7" s="62"/>
      <c r="AM7" s="61"/>
      <c r="AN7" s="52"/>
      <c r="AO7" s="52"/>
      <c r="AP7" s="61"/>
    </row>
    <row r="8" spans="1:42" ht="24.95" customHeight="1">
      <c r="A8" s="63">
        <f t="shared" ref="A8:A64" si="4">A7+0.001</f>
        <v>123.00200000000001</v>
      </c>
      <c r="B8" s="64" t="s">
        <v>59</v>
      </c>
      <c r="C8" s="68">
        <v>4</v>
      </c>
      <c r="D8" s="53" t="s">
        <v>56</v>
      </c>
      <c r="E8" s="53" t="s">
        <v>60</v>
      </c>
      <c r="F8" s="53" t="s">
        <v>52</v>
      </c>
      <c r="G8" s="53" t="s">
        <v>58</v>
      </c>
      <c r="H8" s="65">
        <v>43921</v>
      </c>
      <c r="I8" s="65">
        <v>43951</v>
      </c>
      <c r="J8" s="55" t="str">
        <f t="shared" si="3"/>
        <v>31.03.20 - 30.04.20 (1 months)</v>
      </c>
      <c r="K8" s="66" t="s">
        <v>50</v>
      </c>
      <c r="L8" s="67">
        <v>2300</v>
      </c>
      <c r="M8" s="67">
        <v>2300</v>
      </c>
      <c r="N8" s="68">
        <f t="shared" ref="N8:N23" si="5">IF(L8&gt;M8, (2400-L8+M8)/100, IF(AND(L8="",M8="",L8=M8), "", IF(L8=M8,24,(M8-L8)/100)))</f>
        <v>24</v>
      </c>
      <c r="O8" s="67"/>
      <c r="P8" s="67"/>
      <c r="Q8" s="68" t="str">
        <f t="shared" ref="Q8:Q23" si="6">IF(O8&gt;P8, (2400-O8+P8)/100, IF(AND(O8="",P8="",O8=P8), "", IF(O8=P8,24,(P8-O8)/100)))</f>
        <v/>
      </c>
      <c r="R8" s="67"/>
      <c r="S8" s="67"/>
      <c r="T8" s="69" t="str">
        <f t="shared" ref="T8:T23" si="7">IF(R8&gt;S8, (2400-R8+S8)/100, IF(AND(R8="",S8="",R8=S8), "", IF(R8=S8,24,(S8-R8)/100)))</f>
        <v/>
      </c>
      <c r="U8" s="53">
        <v>48.72</v>
      </c>
      <c r="V8" s="53"/>
      <c r="W8" s="70"/>
      <c r="X8" s="71"/>
      <c r="Y8" s="53"/>
      <c r="Z8" s="53"/>
      <c r="AA8" s="53"/>
      <c r="AB8" s="53"/>
      <c r="AC8" s="53">
        <v>2.8000000000000003</v>
      </c>
      <c r="AD8" s="53">
        <v>7</v>
      </c>
      <c r="AE8" s="53">
        <v>7</v>
      </c>
      <c r="AF8" s="53">
        <v>2.8000000000000003</v>
      </c>
      <c r="AG8" s="53">
        <v>7</v>
      </c>
      <c r="AH8" s="53">
        <v>2.8000000000000003</v>
      </c>
      <c r="AI8" s="53">
        <v>7</v>
      </c>
      <c r="AJ8" s="73"/>
      <c r="AK8" s="73"/>
      <c r="AL8" s="74" t="s">
        <v>61</v>
      </c>
      <c r="AM8" s="61" t="s">
        <v>62</v>
      </c>
      <c r="AN8" s="72"/>
      <c r="AO8" s="72"/>
      <c r="AP8" s="75"/>
    </row>
    <row r="9" spans="1:42" ht="24.95" customHeight="1">
      <c r="A9" s="63">
        <f t="shared" si="4"/>
        <v>123.00300000000001</v>
      </c>
      <c r="B9" s="64" t="s">
        <v>59</v>
      </c>
      <c r="C9" s="68">
        <v>4</v>
      </c>
      <c r="D9" s="53" t="s">
        <v>56</v>
      </c>
      <c r="E9" s="53" t="s">
        <v>60</v>
      </c>
      <c r="F9" s="53" t="s">
        <v>52</v>
      </c>
      <c r="G9" s="53" t="s">
        <v>58</v>
      </c>
      <c r="H9" s="65">
        <v>43921</v>
      </c>
      <c r="I9" s="65">
        <v>43951</v>
      </c>
      <c r="J9" s="55" t="str">
        <f t="shared" si="3"/>
        <v>31.03.20 - 30.04.20 (1 months)</v>
      </c>
      <c r="K9" s="66" t="s">
        <v>50</v>
      </c>
      <c r="L9" s="67"/>
      <c r="M9" s="67"/>
      <c r="N9" s="68" t="str">
        <f t="shared" si="5"/>
        <v/>
      </c>
      <c r="O9" s="67">
        <v>2300</v>
      </c>
      <c r="P9" s="67">
        <v>2300</v>
      </c>
      <c r="Q9" s="68">
        <f t="shared" si="6"/>
        <v>24</v>
      </c>
      <c r="R9" s="67">
        <v>2300</v>
      </c>
      <c r="S9" s="67">
        <v>2300</v>
      </c>
      <c r="T9" s="69">
        <f t="shared" si="7"/>
        <v>24</v>
      </c>
      <c r="U9" s="53">
        <v>20.88</v>
      </c>
      <c r="V9" s="53"/>
      <c r="W9" s="70"/>
      <c r="X9" s="71"/>
      <c r="Y9" s="53"/>
      <c r="Z9" s="53"/>
      <c r="AA9" s="53"/>
      <c r="AB9" s="53"/>
      <c r="AC9" s="53">
        <v>1.2000000000000002</v>
      </c>
      <c r="AD9" s="53">
        <v>3</v>
      </c>
      <c r="AE9" s="53">
        <v>3</v>
      </c>
      <c r="AF9" s="53">
        <v>1.2000000000000002</v>
      </c>
      <c r="AG9" s="53">
        <v>3</v>
      </c>
      <c r="AH9" s="53">
        <v>1.2000000000000002</v>
      </c>
      <c r="AI9" s="53">
        <v>3</v>
      </c>
      <c r="AJ9" s="73"/>
      <c r="AK9" s="73"/>
      <c r="AL9" s="74" t="s">
        <v>61</v>
      </c>
      <c r="AM9" s="61" t="s">
        <v>62</v>
      </c>
      <c r="AN9" s="72"/>
      <c r="AO9" s="72"/>
      <c r="AP9" s="75"/>
    </row>
    <row r="10" spans="1:42" ht="24.95" customHeight="1">
      <c r="A10" s="63">
        <f t="shared" si="4"/>
        <v>123.00400000000002</v>
      </c>
      <c r="B10" s="51" t="s">
        <v>54</v>
      </c>
      <c r="C10" s="68" t="s">
        <v>55</v>
      </c>
      <c r="D10" s="53" t="s">
        <v>56</v>
      </c>
      <c r="E10" s="53" t="s">
        <v>60</v>
      </c>
      <c r="F10" s="53" t="s">
        <v>52</v>
      </c>
      <c r="G10" s="53" t="s">
        <v>58</v>
      </c>
      <c r="H10" s="65">
        <v>43921</v>
      </c>
      <c r="I10" s="65">
        <v>43951</v>
      </c>
      <c r="J10" s="55" t="str">
        <f t="shared" si="3"/>
        <v>31.03.20 - 30.04.20 (1 months)</v>
      </c>
      <c r="K10" s="66" t="s">
        <v>50</v>
      </c>
      <c r="L10" s="67">
        <v>2300</v>
      </c>
      <c r="M10" s="67">
        <v>2300</v>
      </c>
      <c r="N10" s="68">
        <f t="shared" si="5"/>
        <v>24</v>
      </c>
      <c r="O10" s="67"/>
      <c r="P10" s="67"/>
      <c r="Q10" s="68" t="str">
        <f t="shared" si="6"/>
        <v/>
      </c>
      <c r="R10" s="67"/>
      <c r="S10" s="67"/>
      <c r="T10" s="69" t="str">
        <f t="shared" si="7"/>
        <v/>
      </c>
      <c r="U10" s="53">
        <v>48.93</v>
      </c>
      <c r="V10" s="53"/>
      <c r="W10" s="70"/>
      <c r="X10" s="71"/>
      <c r="Y10" s="53"/>
      <c r="Z10" s="53"/>
      <c r="AA10" s="53"/>
      <c r="AB10" s="53"/>
      <c r="AC10" s="53">
        <v>2.8000000000000003</v>
      </c>
      <c r="AD10" s="53">
        <v>7</v>
      </c>
      <c r="AE10" s="53">
        <v>7</v>
      </c>
      <c r="AF10" s="53">
        <v>2.8000000000000003</v>
      </c>
      <c r="AG10" s="53">
        <v>7</v>
      </c>
      <c r="AH10" s="53">
        <v>2.8000000000000003</v>
      </c>
      <c r="AI10" s="53">
        <v>7</v>
      </c>
      <c r="AJ10" s="73"/>
      <c r="AK10" s="73"/>
      <c r="AL10" s="74" t="s">
        <v>63</v>
      </c>
      <c r="AM10" s="61" t="s">
        <v>64</v>
      </c>
      <c r="AN10" s="72"/>
      <c r="AO10" s="72"/>
      <c r="AP10" s="75"/>
    </row>
    <row r="11" spans="1:42" ht="24.95" customHeight="1">
      <c r="A11" s="63">
        <f t="shared" si="4"/>
        <v>123.00500000000002</v>
      </c>
      <c r="B11" s="76" t="s">
        <v>54</v>
      </c>
      <c r="C11" s="68" t="s">
        <v>55</v>
      </c>
      <c r="D11" s="53" t="s">
        <v>56</v>
      </c>
      <c r="E11" s="53" t="s">
        <v>60</v>
      </c>
      <c r="F11" s="53" t="s">
        <v>52</v>
      </c>
      <c r="G11" s="53" t="s">
        <v>58</v>
      </c>
      <c r="H11" s="65">
        <v>43921</v>
      </c>
      <c r="I11" s="65">
        <v>43951</v>
      </c>
      <c r="J11" s="55" t="str">
        <f t="shared" si="3"/>
        <v>31.03.20 - 30.04.20 (1 months)</v>
      </c>
      <c r="K11" s="66" t="s">
        <v>50</v>
      </c>
      <c r="L11" s="67"/>
      <c r="M11" s="67"/>
      <c r="N11" s="68" t="str">
        <f t="shared" si="5"/>
        <v/>
      </c>
      <c r="O11" s="67">
        <v>2300</v>
      </c>
      <c r="P11" s="67">
        <v>2300</v>
      </c>
      <c r="Q11" s="68">
        <f t="shared" si="6"/>
        <v>24</v>
      </c>
      <c r="R11" s="67">
        <v>2300</v>
      </c>
      <c r="S11" s="67">
        <v>2300</v>
      </c>
      <c r="T11" s="69">
        <f t="shared" si="7"/>
        <v>24</v>
      </c>
      <c r="U11" s="53">
        <v>20.97</v>
      </c>
      <c r="V11" s="53"/>
      <c r="W11" s="72"/>
      <c r="X11" s="77"/>
      <c r="Y11" s="72"/>
      <c r="Z11" s="72"/>
      <c r="AA11" s="72"/>
      <c r="AB11" s="72"/>
      <c r="AC11" s="53">
        <v>1.2000000000000002</v>
      </c>
      <c r="AD11" s="53">
        <v>3</v>
      </c>
      <c r="AE11" s="53">
        <v>3</v>
      </c>
      <c r="AF11" s="53">
        <v>1.2000000000000002</v>
      </c>
      <c r="AG11" s="53">
        <v>3</v>
      </c>
      <c r="AH11" s="53">
        <v>1.2000000000000002</v>
      </c>
      <c r="AI11" s="53">
        <v>3</v>
      </c>
      <c r="AJ11" s="75"/>
      <c r="AK11" s="75"/>
      <c r="AL11" s="74" t="s">
        <v>65</v>
      </c>
      <c r="AM11" s="61" t="s">
        <v>64</v>
      </c>
      <c r="AN11" s="72"/>
      <c r="AO11" s="72"/>
      <c r="AP11" s="75"/>
    </row>
    <row r="12" spans="1:42" ht="24.95" customHeight="1">
      <c r="A12" s="63">
        <f t="shared" si="4"/>
        <v>123.00600000000003</v>
      </c>
      <c r="B12" s="64" t="s">
        <v>59</v>
      </c>
      <c r="C12" s="68">
        <v>2</v>
      </c>
      <c r="D12" s="53" t="s">
        <v>56</v>
      </c>
      <c r="E12" s="72" t="s">
        <v>66</v>
      </c>
      <c r="F12" s="53" t="s">
        <v>52</v>
      </c>
      <c r="G12" s="53" t="s">
        <v>58</v>
      </c>
      <c r="H12" s="65">
        <v>43922</v>
      </c>
      <c r="I12" s="65">
        <v>43951</v>
      </c>
      <c r="J12" s="55" t="str">
        <f t="shared" si="3"/>
        <v>01.04.20 - 30.04.20 (1 months)</v>
      </c>
      <c r="K12" s="66" t="s">
        <v>50</v>
      </c>
      <c r="L12" s="67">
        <v>700</v>
      </c>
      <c r="M12" s="67">
        <v>1100</v>
      </c>
      <c r="N12" s="68">
        <f t="shared" si="5"/>
        <v>4</v>
      </c>
      <c r="O12" s="67">
        <v>700</v>
      </c>
      <c r="P12" s="67">
        <v>1100</v>
      </c>
      <c r="Q12" s="68">
        <f t="shared" si="6"/>
        <v>4</v>
      </c>
      <c r="R12" s="67">
        <v>700</v>
      </c>
      <c r="S12" s="67">
        <v>1100</v>
      </c>
      <c r="T12" s="69">
        <f t="shared" si="7"/>
        <v>4</v>
      </c>
      <c r="U12" s="53">
        <v>22.5</v>
      </c>
      <c r="V12" s="53"/>
      <c r="W12" s="72"/>
      <c r="X12" s="77"/>
      <c r="Y12" s="72"/>
      <c r="Z12" s="72"/>
      <c r="AA12" s="72"/>
      <c r="AB12" s="72"/>
      <c r="AC12" s="53"/>
      <c r="AD12" s="53"/>
      <c r="AE12" s="53"/>
      <c r="AF12" s="53"/>
      <c r="AG12" s="53"/>
      <c r="AH12" s="53"/>
      <c r="AI12" s="53"/>
      <c r="AJ12" s="73"/>
      <c r="AK12" s="73"/>
      <c r="AL12" s="78"/>
      <c r="AM12" s="73"/>
      <c r="AN12" s="72"/>
      <c r="AO12" s="72">
        <v>5</v>
      </c>
      <c r="AP12" s="75"/>
    </row>
    <row r="13" spans="1:42" ht="24.95" customHeight="1">
      <c r="A13" s="63">
        <f t="shared" si="4"/>
        <v>123.00700000000003</v>
      </c>
      <c r="B13" s="79" t="s">
        <v>59</v>
      </c>
      <c r="C13" s="68">
        <v>2</v>
      </c>
      <c r="D13" s="53" t="s">
        <v>56</v>
      </c>
      <c r="E13" s="72" t="s">
        <v>66</v>
      </c>
      <c r="F13" s="53" t="s">
        <v>52</v>
      </c>
      <c r="G13" s="53" t="s">
        <v>58</v>
      </c>
      <c r="H13" s="65">
        <v>43922</v>
      </c>
      <c r="I13" s="65">
        <v>43951</v>
      </c>
      <c r="J13" s="55" t="str">
        <f t="shared" si="3"/>
        <v>01.04.20 - 30.04.20 (1 months)</v>
      </c>
      <c r="K13" s="66" t="s">
        <v>50</v>
      </c>
      <c r="L13" s="67">
        <v>1100</v>
      </c>
      <c r="M13" s="67">
        <v>1500</v>
      </c>
      <c r="N13" s="68">
        <f t="shared" si="5"/>
        <v>4</v>
      </c>
      <c r="O13" s="67">
        <v>1100</v>
      </c>
      <c r="P13" s="67">
        <v>1500</v>
      </c>
      <c r="Q13" s="68">
        <f t="shared" si="6"/>
        <v>4</v>
      </c>
      <c r="R13" s="67">
        <v>1100</v>
      </c>
      <c r="S13" s="67">
        <v>1500</v>
      </c>
      <c r="T13" s="69">
        <f t="shared" si="7"/>
        <v>4</v>
      </c>
      <c r="U13" s="53">
        <v>22.5</v>
      </c>
      <c r="V13" s="53"/>
      <c r="W13" s="53"/>
      <c r="X13" s="71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73"/>
      <c r="AK13" s="73"/>
      <c r="AL13" s="78"/>
      <c r="AM13" s="73"/>
      <c r="AN13" s="72"/>
      <c r="AO13" s="72">
        <v>5</v>
      </c>
      <c r="AP13" s="75"/>
    </row>
    <row r="14" spans="1:42" ht="24.95" customHeight="1">
      <c r="A14" s="63">
        <f t="shared" si="4"/>
        <v>123.00800000000004</v>
      </c>
      <c r="B14" s="64" t="s">
        <v>59</v>
      </c>
      <c r="C14" s="68">
        <v>2</v>
      </c>
      <c r="D14" s="53" t="s">
        <v>56</v>
      </c>
      <c r="E14" s="72" t="s">
        <v>66</v>
      </c>
      <c r="F14" s="53" t="s">
        <v>52</v>
      </c>
      <c r="G14" s="53" t="s">
        <v>58</v>
      </c>
      <c r="H14" s="65">
        <v>43922</v>
      </c>
      <c r="I14" s="65">
        <v>43951</v>
      </c>
      <c r="J14" s="55" t="str">
        <f t="shared" si="3"/>
        <v>01.04.20 - 30.04.20 (1 months)</v>
      </c>
      <c r="K14" s="66" t="s">
        <v>50</v>
      </c>
      <c r="L14" s="67">
        <v>1500</v>
      </c>
      <c r="M14" s="67">
        <v>2300</v>
      </c>
      <c r="N14" s="68">
        <f t="shared" si="5"/>
        <v>8</v>
      </c>
      <c r="O14" s="67">
        <v>1500</v>
      </c>
      <c r="P14" s="67">
        <v>2300</v>
      </c>
      <c r="Q14" s="68">
        <f t="shared" si="6"/>
        <v>8</v>
      </c>
      <c r="R14" s="67">
        <v>1500</v>
      </c>
      <c r="S14" s="67">
        <v>2300</v>
      </c>
      <c r="T14" s="69">
        <f t="shared" si="7"/>
        <v>8</v>
      </c>
      <c r="U14" s="53">
        <v>22.5</v>
      </c>
      <c r="V14" s="53"/>
      <c r="W14" s="53"/>
      <c r="X14" s="71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73"/>
      <c r="AK14" s="73"/>
      <c r="AL14" s="78"/>
      <c r="AM14" s="73"/>
      <c r="AN14" s="72"/>
      <c r="AO14" s="72">
        <v>5</v>
      </c>
      <c r="AP14" s="75"/>
    </row>
    <row r="15" spans="1:42" ht="24.95" customHeight="1">
      <c r="A15" s="63">
        <f t="shared" si="4"/>
        <v>123.00900000000004</v>
      </c>
      <c r="B15" s="64" t="s">
        <v>59</v>
      </c>
      <c r="C15" s="68">
        <v>2</v>
      </c>
      <c r="D15" s="53" t="s">
        <v>56</v>
      </c>
      <c r="E15" s="72" t="s">
        <v>67</v>
      </c>
      <c r="F15" s="53" t="s">
        <v>52</v>
      </c>
      <c r="G15" s="53" t="s">
        <v>58</v>
      </c>
      <c r="H15" s="65">
        <v>43922</v>
      </c>
      <c r="I15" s="65">
        <v>43951</v>
      </c>
      <c r="J15" s="55" t="str">
        <f t="shared" si="3"/>
        <v>01.04.20 - 30.04.20 (1 months)</v>
      </c>
      <c r="K15" s="66" t="s">
        <v>50</v>
      </c>
      <c r="L15" s="67">
        <v>700</v>
      </c>
      <c r="M15" s="67">
        <v>1100</v>
      </c>
      <c r="N15" s="68">
        <f t="shared" si="5"/>
        <v>4</v>
      </c>
      <c r="O15" s="67">
        <v>700</v>
      </c>
      <c r="P15" s="67">
        <v>1100</v>
      </c>
      <c r="Q15" s="68">
        <f t="shared" si="6"/>
        <v>4</v>
      </c>
      <c r="R15" s="67">
        <v>700</v>
      </c>
      <c r="S15" s="67">
        <v>1100</v>
      </c>
      <c r="T15" s="69">
        <f t="shared" si="7"/>
        <v>4</v>
      </c>
      <c r="U15" s="53">
        <v>18.88</v>
      </c>
      <c r="V15" s="53"/>
      <c r="W15" s="53"/>
      <c r="X15" s="71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73"/>
      <c r="AK15" s="73"/>
      <c r="AL15" s="78"/>
      <c r="AM15" s="73"/>
      <c r="AN15" s="72"/>
      <c r="AO15" s="72">
        <v>4</v>
      </c>
      <c r="AP15" s="75"/>
    </row>
    <row r="16" spans="1:42" ht="24.95" customHeight="1">
      <c r="A16" s="63">
        <f t="shared" si="4"/>
        <v>123.01000000000005</v>
      </c>
      <c r="B16" s="79" t="s">
        <v>59</v>
      </c>
      <c r="C16" s="68">
        <v>2</v>
      </c>
      <c r="D16" s="53" t="s">
        <v>56</v>
      </c>
      <c r="E16" s="72" t="s">
        <v>67</v>
      </c>
      <c r="F16" s="53" t="s">
        <v>52</v>
      </c>
      <c r="G16" s="53" t="s">
        <v>58</v>
      </c>
      <c r="H16" s="65">
        <v>43922</v>
      </c>
      <c r="I16" s="65">
        <v>43951</v>
      </c>
      <c r="J16" s="55" t="str">
        <f t="shared" si="3"/>
        <v>01.04.20 - 30.04.20 (1 months)</v>
      </c>
      <c r="K16" s="66" t="s">
        <v>50</v>
      </c>
      <c r="L16" s="67">
        <v>1100</v>
      </c>
      <c r="M16" s="67">
        <v>1500</v>
      </c>
      <c r="N16" s="68">
        <f t="shared" si="5"/>
        <v>4</v>
      </c>
      <c r="O16" s="67">
        <v>1100</v>
      </c>
      <c r="P16" s="67">
        <v>1500</v>
      </c>
      <c r="Q16" s="68">
        <f t="shared" si="6"/>
        <v>4</v>
      </c>
      <c r="R16" s="67">
        <v>1100</v>
      </c>
      <c r="S16" s="67">
        <v>1500</v>
      </c>
      <c r="T16" s="69">
        <f t="shared" si="7"/>
        <v>4</v>
      </c>
      <c r="U16" s="53">
        <v>18.88</v>
      </c>
      <c r="V16" s="53"/>
      <c r="W16" s="72"/>
      <c r="X16" s="77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5"/>
      <c r="AK16" s="75"/>
      <c r="AL16" s="78"/>
      <c r="AM16" s="73"/>
      <c r="AN16" s="72"/>
      <c r="AO16" s="72">
        <v>4</v>
      </c>
      <c r="AP16" s="75"/>
    </row>
    <row r="17" spans="1:42" ht="24.95" customHeight="1">
      <c r="A17" s="63">
        <f t="shared" si="4"/>
        <v>123.01100000000005</v>
      </c>
      <c r="B17" s="64" t="s">
        <v>59</v>
      </c>
      <c r="C17" s="68">
        <v>2</v>
      </c>
      <c r="D17" s="53" t="s">
        <v>56</v>
      </c>
      <c r="E17" s="72" t="s">
        <v>67</v>
      </c>
      <c r="F17" s="53" t="s">
        <v>52</v>
      </c>
      <c r="G17" s="53" t="s">
        <v>58</v>
      </c>
      <c r="H17" s="65">
        <v>43922</v>
      </c>
      <c r="I17" s="65">
        <v>43951</v>
      </c>
      <c r="J17" s="55" t="str">
        <f t="shared" si="3"/>
        <v>01.04.20 - 30.04.20 (1 months)</v>
      </c>
      <c r="K17" s="66" t="s">
        <v>50</v>
      </c>
      <c r="L17" s="67">
        <v>1500</v>
      </c>
      <c r="M17" s="67">
        <v>2300</v>
      </c>
      <c r="N17" s="68">
        <f t="shared" si="5"/>
        <v>8</v>
      </c>
      <c r="O17" s="67">
        <v>1500</v>
      </c>
      <c r="P17" s="67">
        <v>2300</v>
      </c>
      <c r="Q17" s="68">
        <f t="shared" si="6"/>
        <v>8</v>
      </c>
      <c r="R17" s="67">
        <v>1500</v>
      </c>
      <c r="S17" s="67">
        <v>2300</v>
      </c>
      <c r="T17" s="69">
        <f t="shared" si="7"/>
        <v>8</v>
      </c>
      <c r="U17" s="53">
        <v>18.88</v>
      </c>
      <c r="V17" s="53"/>
      <c r="W17" s="72"/>
      <c r="X17" s="77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5"/>
      <c r="AK17" s="75"/>
      <c r="AL17" s="78"/>
      <c r="AM17" s="73"/>
      <c r="AN17" s="72"/>
      <c r="AO17" s="72">
        <v>4</v>
      </c>
      <c r="AP17" s="75"/>
    </row>
    <row r="18" spans="1:42" ht="24.95" customHeight="1">
      <c r="A18" s="63">
        <f t="shared" si="4"/>
        <v>123.01200000000006</v>
      </c>
      <c r="B18" s="64" t="s">
        <v>59</v>
      </c>
      <c r="C18" s="68">
        <v>2</v>
      </c>
      <c r="D18" s="53" t="s">
        <v>56</v>
      </c>
      <c r="E18" s="72" t="s">
        <v>68</v>
      </c>
      <c r="F18" s="53" t="s">
        <v>52</v>
      </c>
      <c r="G18" s="53" t="s">
        <v>58</v>
      </c>
      <c r="H18" s="65">
        <v>43922</v>
      </c>
      <c r="I18" s="65">
        <v>43951</v>
      </c>
      <c r="J18" s="55" t="str">
        <f t="shared" si="3"/>
        <v>01.04.20 - 30.04.20 (1 months)</v>
      </c>
      <c r="K18" s="66" t="s">
        <v>50</v>
      </c>
      <c r="L18" s="67">
        <v>700</v>
      </c>
      <c r="M18" s="67">
        <v>1100</v>
      </c>
      <c r="N18" s="68">
        <f t="shared" si="5"/>
        <v>4</v>
      </c>
      <c r="O18" s="67">
        <v>700</v>
      </c>
      <c r="P18" s="67">
        <v>1100</v>
      </c>
      <c r="Q18" s="68">
        <f t="shared" si="6"/>
        <v>4</v>
      </c>
      <c r="R18" s="67">
        <v>700</v>
      </c>
      <c r="S18" s="67">
        <v>1100</v>
      </c>
      <c r="T18" s="69">
        <f t="shared" si="7"/>
        <v>4</v>
      </c>
      <c r="U18" s="53">
        <v>29.099999999999998</v>
      </c>
      <c r="V18" s="53"/>
      <c r="W18" s="72"/>
      <c r="X18" s="77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5"/>
      <c r="AK18" s="75"/>
      <c r="AL18" s="78"/>
      <c r="AM18" s="73"/>
      <c r="AN18" s="72"/>
      <c r="AO18" s="72">
        <v>6</v>
      </c>
      <c r="AP18" s="75"/>
    </row>
    <row r="19" spans="1:42" ht="24.95" customHeight="1">
      <c r="A19" s="63">
        <f t="shared" si="4"/>
        <v>123.01300000000006</v>
      </c>
      <c r="B19" s="79" t="s">
        <v>59</v>
      </c>
      <c r="C19" s="68">
        <v>2</v>
      </c>
      <c r="D19" s="53" t="s">
        <v>56</v>
      </c>
      <c r="E19" s="72" t="s">
        <v>68</v>
      </c>
      <c r="F19" s="53" t="s">
        <v>52</v>
      </c>
      <c r="G19" s="53" t="s">
        <v>58</v>
      </c>
      <c r="H19" s="65">
        <v>43922</v>
      </c>
      <c r="I19" s="65">
        <v>43951</v>
      </c>
      <c r="J19" s="55" t="str">
        <f t="shared" si="3"/>
        <v>01.04.20 - 30.04.20 (1 months)</v>
      </c>
      <c r="K19" s="66" t="s">
        <v>50</v>
      </c>
      <c r="L19" s="67">
        <v>1100</v>
      </c>
      <c r="M19" s="67">
        <v>1500</v>
      </c>
      <c r="N19" s="68">
        <f t="shared" si="5"/>
        <v>4</v>
      </c>
      <c r="O19" s="67">
        <v>1100</v>
      </c>
      <c r="P19" s="67">
        <v>1500</v>
      </c>
      <c r="Q19" s="68">
        <f t="shared" si="6"/>
        <v>4</v>
      </c>
      <c r="R19" s="67">
        <v>1100</v>
      </c>
      <c r="S19" s="67">
        <v>1500</v>
      </c>
      <c r="T19" s="69">
        <f t="shared" si="7"/>
        <v>4</v>
      </c>
      <c r="U19" s="53">
        <v>29.099999999999998</v>
      </c>
      <c r="V19" s="53"/>
      <c r="W19" s="72"/>
      <c r="X19" s="77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5"/>
      <c r="AK19" s="75"/>
      <c r="AL19" s="78"/>
      <c r="AM19" s="73"/>
      <c r="AN19" s="72"/>
      <c r="AO19" s="72">
        <v>6</v>
      </c>
      <c r="AP19" s="75"/>
    </row>
    <row r="20" spans="1:42" ht="24.95" customHeight="1">
      <c r="A20" s="63">
        <f t="shared" si="4"/>
        <v>123.01400000000007</v>
      </c>
      <c r="B20" s="64" t="s">
        <v>59</v>
      </c>
      <c r="C20" s="68">
        <v>2</v>
      </c>
      <c r="D20" s="53" t="s">
        <v>56</v>
      </c>
      <c r="E20" s="72" t="s">
        <v>68</v>
      </c>
      <c r="F20" s="53" t="s">
        <v>52</v>
      </c>
      <c r="G20" s="53" t="s">
        <v>58</v>
      </c>
      <c r="H20" s="65">
        <v>43922</v>
      </c>
      <c r="I20" s="65">
        <v>43951</v>
      </c>
      <c r="J20" s="55" t="str">
        <f t="shared" si="3"/>
        <v>01.04.20 - 30.04.20 (1 months)</v>
      </c>
      <c r="K20" s="66" t="s">
        <v>50</v>
      </c>
      <c r="L20" s="67">
        <v>1500</v>
      </c>
      <c r="M20" s="67">
        <v>2300</v>
      </c>
      <c r="N20" s="68">
        <f t="shared" si="5"/>
        <v>8</v>
      </c>
      <c r="O20" s="67">
        <v>1500</v>
      </c>
      <c r="P20" s="67">
        <v>2300</v>
      </c>
      <c r="Q20" s="68">
        <f t="shared" si="6"/>
        <v>8</v>
      </c>
      <c r="R20" s="67">
        <v>1500</v>
      </c>
      <c r="S20" s="67">
        <v>2300</v>
      </c>
      <c r="T20" s="69">
        <f t="shared" si="7"/>
        <v>8</v>
      </c>
      <c r="U20" s="53">
        <v>29.099999999999998</v>
      </c>
      <c r="V20" s="53"/>
      <c r="W20" s="72"/>
      <c r="X20" s="77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5"/>
      <c r="AK20" s="75"/>
      <c r="AL20" s="78"/>
      <c r="AM20" s="73"/>
      <c r="AN20" s="72"/>
      <c r="AO20" s="72">
        <v>6</v>
      </c>
      <c r="AP20" s="75"/>
    </row>
    <row r="21" spans="1:42" ht="24.95" customHeight="1">
      <c r="A21" s="63">
        <f t="shared" si="4"/>
        <v>123.01500000000007</v>
      </c>
      <c r="B21" s="64" t="s">
        <v>59</v>
      </c>
      <c r="C21" s="68">
        <v>2</v>
      </c>
      <c r="D21" s="53" t="s">
        <v>56</v>
      </c>
      <c r="E21" s="72" t="s">
        <v>69</v>
      </c>
      <c r="F21" s="53" t="s">
        <v>52</v>
      </c>
      <c r="G21" s="53" t="s">
        <v>58</v>
      </c>
      <c r="H21" s="65">
        <v>43922</v>
      </c>
      <c r="I21" s="65">
        <v>43951</v>
      </c>
      <c r="J21" s="55" t="str">
        <f t="shared" si="3"/>
        <v>01.04.20 - 30.04.20 (1 months)</v>
      </c>
      <c r="K21" s="66" t="s">
        <v>50</v>
      </c>
      <c r="L21" s="67">
        <v>700</v>
      </c>
      <c r="M21" s="67">
        <v>1100</v>
      </c>
      <c r="N21" s="68">
        <f t="shared" si="5"/>
        <v>4</v>
      </c>
      <c r="O21" s="67">
        <v>700</v>
      </c>
      <c r="P21" s="67">
        <v>1100</v>
      </c>
      <c r="Q21" s="68">
        <f t="shared" si="6"/>
        <v>4</v>
      </c>
      <c r="R21" s="67">
        <v>700</v>
      </c>
      <c r="S21" s="67">
        <v>1100</v>
      </c>
      <c r="T21" s="69">
        <f t="shared" si="7"/>
        <v>4</v>
      </c>
      <c r="U21" s="53">
        <v>40</v>
      </c>
      <c r="V21" s="53"/>
      <c r="W21" s="72"/>
      <c r="X21" s="77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5"/>
      <c r="AK21" s="75"/>
      <c r="AL21" s="78"/>
      <c r="AM21" s="73"/>
      <c r="AN21" s="72"/>
      <c r="AO21" s="72">
        <v>8</v>
      </c>
      <c r="AP21" s="75"/>
    </row>
    <row r="22" spans="1:42" ht="24.95" customHeight="1">
      <c r="A22" s="63">
        <f t="shared" si="4"/>
        <v>123.01600000000008</v>
      </c>
      <c r="B22" s="79" t="s">
        <v>59</v>
      </c>
      <c r="C22" s="68">
        <v>2</v>
      </c>
      <c r="D22" s="53" t="s">
        <v>56</v>
      </c>
      <c r="E22" s="72" t="s">
        <v>69</v>
      </c>
      <c r="F22" s="53" t="s">
        <v>52</v>
      </c>
      <c r="G22" s="53" t="s">
        <v>58</v>
      </c>
      <c r="H22" s="65">
        <v>43922</v>
      </c>
      <c r="I22" s="65">
        <v>43951</v>
      </c>
      <c r="J22" s="55" t="str">
        <f t="shared" si="3"/>
        <v>01.04.20 - 30.04.20 (1 months)</v>
      </c>
      <c r="K22" s="66" t="s">
        <v>50</v>
      </c>
      <c r="L22" s="67">
        <v>1100</v>
      </c>
      <c r="M22" s="67">
        <v>1500</v>
      </c>
      <c r="N22" s="68">
        <f t="shared" si="5"/>
        <v>4</v>
      </c>
      <c r="O22" s="67">
        <v>1100</v>
      </c>
      <c r="P22" s="67">
        <v>1500</v>
      </c>
      <c r="Q22" s="68">
        <f t="shared" si="6"/>
        <v>4</v>
      </c>
      <c r="R22" s="67">
        <v>1100</v>
      </c>
      <c r="S22" s="67">
        <v>1500</v>
      </c>
      <c r="T22" s="69">
        <f t="shared" si="7"/>
        <v>4</v>
      </c>
      <c r="U22" s="53">
        <v>40</v>
      </c>
      <c r="V22" s="53"/>
      <c r="W22" s="72"/>
      <c r="X22" s="77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5"/>
      <c r="AK22" s="75"/>
      <c r="AL22" s="78"/>
      <c r="AM22" s="73"/>
      <c r="AN22" s="72"/>
      <c r="AO22" s="72">
        <v>8</v>
      </c>
      <c r="AP22" s="75"/>
    </row>
    <row r="23" spans="1:42" ht="24.95" customHeight="1">
      <c r="A23" s="63">
        <f t="shared" si="4"/>
        <v>123.01700000000008</v>
      </c>
      <c r="B23" s="64" t="s">
        <v>59</v>
      </c>
      <c r="C23" s="68">
        <v>2</v>
      </c>
      <c r="D23" s="53" t="s">
        <v>56</v>
      </c>
      <c r="E23" s="72" t="s">
        <v>69</v>
      </c>
      <c r="F23" s="53" t="s">
        <v>52</v>
      </c>
      <c r="G23" s="53" t="s">
        <v>58</v>
      </c>
      <c r="H23" s="65">
        <v>43922</v>
      </c>
      <c r="I23" s="65">
        <v>43951</v>
      </c>
      <c r="J23" s="55" t="str">
        <f t="shared" si="3"/>
        <v>01.04.20 - 30.04.20 (1 months)</v>
      </c>
      <c r="K23" s="66" t="s">
        <v>50</v>
      </c>
      <c r="L23" s="67">
        <v>1500</v>
      </c>
      <c r="M23" s="67">
        <v>2300</v>
      </c>
      <c r="N23" s="68">
        <f t="shared" si="5"/>
        <v>8</v>
      </c>
      <c r="O23" s="67">
        <v>1500</v>
      </c>
      <c r="P23" s="67">
        <v>2300</v>
      </c>
      <c r="Q23" s="68">
        <f t="shared" si="6"/>
        <v>8</v>
      </c>
      <c r="R23" s="67">
        <v>1500</v>
      </c>
      <c r="S23" s="67">
        <v>2300</v>
      </c>
      <c r="T23" s="69">
        <f t="shared" si="7"/>
        <v>8</v>
      </c>
      <c r="U23" s="53">
        <v>40</v>
      </c>
      <c r="V23" s="53"/>
      <c r="W23" s="72"/>
      <c r="X23" s="77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5"/>
      <c r="AK23" s="75"/>
      <c r="AL23" s="78"/>
      <c r="AM23" s="73"/>
      <c r="AN23" s="72"/>
      <c r="AO23" s="72">
        <v>8</v>
      </c>
      <c r="AP23" s="75"/>
    </row>
    <row r="24" spans="1:42" ht="24.95" customHeight="1">
      <c r="A24" s="50">
        <f t="shared" si="4"/>
        <v>123.01800000000009</v>
      </c>
      <c r="B24" s="76" t="s">
        <v>54</v>
      </c>
      <c r="C24" s="58" t="s">
        <v>55</v>
      </c>
      <c r="D24" s="52" t="s">
        <v>70</v>
      </c>
      <c r="E24" s="52" t="s">
        <v>71</v>
      </c>
      <c r="F24" s="52" t="s">
        <v>52</v>
      </c>
      <c r="G24" s="53" t="s">
        <v>72</v>
      </c>
      <c r="H24" s="54">
        <v>43922</v>
      </c>
      <c r="I24" s="54">
        <v>43951</v>
      </c>
      <c r="J24" s="55" t="str">
        <f t="shared" si="3"/>
        <v>01.04.20 - 30.04.20 (1 months)</v>
      </c>
      <c r="K24" s="56" t="s">
        <v>50</v>
      </c>
      <c r="L24" s="57">
        <v>700</v>
      </c>
      <c r="M24" s="57">
        <v>1900</v>
      </c>
      <c r="N24" s="58">
        <f>IF(L24&gt;M24, (2400-L24+M24)/100, IF(AND(L24="",M24="",L24=M24), "", IF(L24=M24,24,(M24-L24)/100)))</f>
        <v>12</v>
      </c>
      <c r="O24" s="57">
        <v>700</v>
      </c>
      <c r="P24" s="57">
        <v>1900</v>
      </c>
      <c r="Q24" s="58">
        <f>IF(O24&gt;P24, (2400-O24+P24)/100, IF(AND(O24="",P24="",O24=P24), "", IF(O24=P24,24,(P24-O24)/100)))</f>
        <v>12</v>
      </c>
      <c r="R24" s="57">
        <v>700</v>
      </c>
      <c r="S24" s="57">
        <v>1900</v>
      </c>
      <c r="T24" s="58">
        <f>IF(R24&gt;S24, (2400-R24+S24)/100, IF(AND(R24="",S24="",R24=S24), "", IF(R24=S24,24,(S24-R24)/100)))</f>
        <v>12</v>
      </c>
      <c r="U24" s="52">
        <v>48</v>
      </c>
      <c r="V24" s="52"/>
      <c r="W24" s="59"/>
      <c r="X24" s="60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61"/>
      <c r="AK24" s="61"/>
      <c r="AL24" s="62"/>
      <c r="AM24" s="61"/>
      <c r="AN24" s="52"/>
      <c r="AO24" s="52">
        <v>20</v>
      </c>
      <c r="AP24" s="61"/>
    </row>
    <row r="25" spans="1:42" ht="24.95" customHeight="1">
      <c r="A25" s="50">
        <f t="shared" si="4"/>
        <v>123.01900000000009</v>
      </c>
      <c r="B25" s="51" t="s">
        <v>54</v>
      </c>
      <c r="C25" s="81" t="s">
        <v>55</v>
      </c>
      <c r="D25" s="80" t="s">
        <v>70</v>
      </c>
      <c r="E25" s="80" t="s">
        <v>71</v>
      </c>
      <c r="F25" s="52" t="s">
        <v>52</v>
      </c>
      <c r="G25" s="53" t="s">
        <v>72</v>
      </c>
      <c r="H25" s="54">
        <v>43922</v>
      </c>
      <c r="I25" s="54">
        <v>43951</v>
      </c>
      <c r="J25" s="55" t="str">
        <f t="shared" si="3"/>
        <v>01.04.20 - 30.04.20 (1 months)</v>
      </c>
      <c r="K25" s="56" t="s">
        <v>50</v>
      </c>
      <c r="L25" s="57">
        <v>1900</v>
      </c>
      <c r="M25" s="57">
        <v>2300</v>
      </c>
      <c r="N25" s="58">
        <f t="shared" ref="N25" si="8">IF(L25&gt;M25, (2400-L25+M25)/100, IF(AND(L25="",M25="",L25=M25), "", IF(L25=M25,24,(M25-L25)/100)))</f>
        <v>4</v>
      </c>
      <c r="O25" s="57">
        <v>1900</v>
      </c>
      <c r="P25" s="57">
        <v>2300</v>
      </c>
      <c r="Q25" s="58">
        <f t="shared" ref="Q25" si="9">IF(O25&gt;P25, (2400-O25+P25)/100, IF(AND(O25="",P25="",O25=P25), "", IF(O25=P25,24,(P25-O25)/100)))</f>
        <v>4</v>
      </c>
      <c r="R25" s="57">
        <v>1900</v>
      </c>
      <c r="S25" s="57">
        <v>2300</v>
      </c>
      <c r="T25" s="81">
        <f t="shared" ref="T25" si="10">IF(R25&gt;S25, (2400-R25+S25)/100, IF(AND(R25="",S25="",R25=S25), "", IF(R25=S25,24,(S25-R25)/100)))</f>
        <v>4</v>
      </c>
      <c r="U25" s="52">
        <v>40</v>
      </c>
      <c r="V25" s="52"/>
      <c r="W25" s="59"/>
      <c r="X25" s="60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61"/>
      <c r="AK25" s="61"/>
      <c r="AL25" s="74"/>
      <c r="AM25" s="61" t="s">
        <v>73</v>
      </c>
      <c r="AN25" s="80"/>
      <c r="AO25" s="80">
        <v>20</v>
      </c>
      <c r="AP25" s="82"/>
    </row>
    <row r="26" spans="1:42" ht="24.95" customHeight="1">
      <c r="A26" s="63">
        <f t="shared" si="4"/>
        <v>123.0200000000001</v>
      </c>
      <c r="B26" s="76" t="s">
        <v>54</v>
      </c>
      <c r="C26" s="68" t="s">
        <v>55</v>
      </c>
      <c r="D26" s="53" t="s">
        <v>74</v>
      </c>
      <c r="E26" s="53" t="s">
        <v>75</v>
      </c>
      <c r="F26" s="53" t="s">
        <v>52</v>
      </c>
      <c r="G26" s="53" t="s">
        <v>76</v>
      </c>
      <c r="H26" s="65">
        <v>43921</v>
      </c>
      <c r="I26" s="65">
        <v>43951</v>
      </c>
      <c r="J26" s="55" t="str">
        <f t="shared" si="3"/>
        <v>31.03.20 - 30.04.20 (1 months)</v>
      </c>
      <c r="K26" s="66" t="s">
        <v>50</v>
      </c>
      <c r="L26" s="67">
        <v>2300</v>
      </c>
      <c r="M26" s="67">
        <v>700</v>
      </c>
      <c r="N26" s="68">
        <f>IF(L26&gt;M26, (2400-L26+M26)/100, IF(AND(L26="",M26="",L26=M26), "", IF(L26=M26,24,(M26-L26)/100)))</f>
        <v>8</v>
      </c>
      <c r="O26" s="67">
        <v>2300</v>
      </c>
      <c r="P26" s="67">
        <v>700</v>
      </c>
      <c r="Q26" s="68">
        <f>IF(O26&gt;P26, (2400-O26+P26)/100, IF(AND(O26="",P26="",O26=P26), "", IF(O26=P26,24,(P26-O26)/100)))</f>
        <v>8</v>
      </c>
      <c r="R26" s="67">
        <v>2300</v>
      </c>
      <c r="S26" s="67">
        <v>700</v>
      </c>
      <c r="T26" s="68">
        <f>IF(R26&gt;S26, (2400-R26+S26)/100, IF(AND(R26="",S26="",R26=S26), "", IF(R26=S26,24,(S26-R26)/100)))</f>
        <v>8</v>
      </c>
      <c r="U26" s="53">
        <v>111.72</v>
      </c>
      <c r="V26" s="53"/>
      <c r="W26" s="70"/>
      <c r="X26" s="71" t="s">
        <v>77</v>
      </c>
      <c r="Y26" s="53"/>
      <c r="Z26" s="53"/>
      <c r="AA26" s="53"/>
      <c r="AB26" s="53"/>
      <c r="AC26" s="53">
        <v>7.6</v>
      </c>
      <c r="AD26" s="53">
        <v>19</v>
      </c>
      <c r="AE26" s="53">
        <v>19</v>
      </c>
      <c r="AF26" s="53">
        <v>7.6</v>
      </c>
      <c r="AG26" s="53">
        <v>19</v>
      </c>
      <c r="AH26" s="53">
        <v>7.6</v>
      </c>
      <c r="AI26" s="53">
        <v>19</v>
      </c>
      <c r="AJ26" s="73"/>
      <c r="AK26" s="73"/>
      <c r="AL26" s="83"/>
      <c r="AM26" s="73"/>
      <c r="AN26" s="53"/>
      <c r="AO26" s="53"/>
      <c r="AP26" s="73"/>
    </row>
    <row r="27" spans="1:42" ht="24.95" customHeight="1">
      <c r="A27" s="63">
        <f>A26+0.002</f>
        <v>123.02200000000009</v>
      </c>
      <c r="B27" s="76" t="s">
        <v>54</v>
      </c>
      <c r="C27" s="68" t="s">
        <v>55</v>
      </c>
      <c r="D27" s="53" t="s">
        <v>74</v>
      </c>
      <c r="E27" s="53" t="s">
        <v>75</v>
      </c>
      <c r="F27" s="53" t="s">
        <v>52</v>
      </c>
      <c r="G27" s="53" t="s">
        <v>76</v>
      </c>
      <c r="H27" s="65">
        <v>43922</v>
      </c>
      <c r="I27" s="65">
        <v>43951</v>
      </c>
      <c r="J27" s="55" t="str">
        <f t="shared" si="3"/>
        <v>01.04.20 - 30.04.20 (1 months)</v>
      </c>
      <c r="K27" s="66" t="s">
        <v>50</v>
      </c>
      <c r="L27" s="67">
        <v>700</v>
      </c>
      <c r="M27" s="67">
        <v>1500</v>
      </c>
      <c r="N27" s="68">
        <f t="shared" ref="N27:N34" si="11">IF(L27&gt;M27, (2400-L27+M27)/100, IF(AND(L27="",M27="",L27=M27), "", IF(L27=M27,24,(M27-L27)/100)))</f>
        <v>8</v>
      </c>
      <c r="O27" s="67">
        <v>700</v>
      </c>
      <c r="P27" s="67">
        <v>1500</v>
      </c>
      <c r="Q27" s="68">
        <f t="shared" ref="Q27:Q34" si="12">IF(O27&gt;P27, (2400-O27+P27)/100, IF(AND(O27="",P27="",O27=P27), "", IF(O27=P27,24,(P27-O27)/100)))</f>
        <v>8</v>
      </c>
      <c r="R27" s="67">
        <v>700</v>
      </c>
      <c r="S27" s="67">
        <v>1500</v>
      </c>
      <c r="T27" s="69">
        <f t="shared" ref="T27:T34" si="13">IF(R27&gt;S27, (2400-R27+S27)/100, IF(AND(R27="",S27="",R27=S27), "", IF(R27=S27,24,(S27-R27)/100)))</f>
        <v>8</v>
      </c>
      <c r="U27" s="53">
        <v>133</v>
      </c>
      <c r="V27" s="53"/>
      <c r="W27" s="70"/>
      <c r="X27" s="71" t="s">
        <v>77</v>
      </c>
      <c r="Y27" s="53"/>
      <c r="Z27" s="53"/>
      <c r="AA27" s="53"/>
      <c r="AB27" s="53"/>
      <c r="AC27" s="53">
        <v>7.6</v>
      </c>
      <c r="AD27" s="53">
        <v>19</v>
      </c>
      <c r="AE27" s="53">
        <v>19</v>
      </c>
      <c r="AF27" s="53">
        <v>7.6</v>
      </c>
      <c r="AG27" s="53">
        <v>19</v>
      </c>
      <c r="AH27" s="53">
        <v>7.6</v>
      </c>
      <c r="AI27" s="53">
        <v>19</v>
      </c>
      <c r="AJ27" s="73"/>
      <c r="AK27" s="73"/>
      <c r="AL27" s="78"/>
      <c r="AM27" s="73" t="s">
        <v>73</v>
      </c>
      <c r="AN27" s="72"/>
      <c r="AO27" s="72"/>
      <c r="AP27" s="75"/>
    </row>
    <row r="28" spans="1:42" ht="24.95" customHeight="1">
      <c r="A28" s="63">
        <f t="shared" si="4"/>
        <v>123.0230000000001</v>
      </c>
      <c r="B28" s="51" t="s">
        <v>54</v>
      </c>
      <c r="C28" s="68" t="s">
        <v>55</v>
      </c>
      <c r="D28" s="53" t="s">
        <v>74</v>
      </c>
      <c r="E28" s="53" t="s">
        <v>75</v>
      </c>
      <c r="F28" s="53" t="s">
        <v>52</v>
      </c>
      <c r="G28" s="53" t="s">
        <v>76</v>
      </c>
      <c r="H28" s="65">
        <v>43922</v>
      </c>
      <c r="I28" s="65">
        <v>43951</v>
      </c>
      <c r="J28" s="55" t="str">
        <f t="shared" si="3"/>
        <v>01.04.20 - 30.04.20 (1 months)</v>
      </c>
      <c r="K28" s="66" t="s">
        <v>50</v>
      </c>
      <c r="L28" s="67">
        <v>1500</v>
      </c>
      <c r="M28" s="67">
        <v>2300</v>
      </c>
      <c r="N28" s="68">
        <f t="shared" si="11"/>
        <v>8</v>
      </c>
      <c r="O28" s="67">
        <v>1500</v>
      </c>
      <c r="P28" s="67">
        <v>2300</v>
      </c>
      <c r="Q28" s="68">
        <f t="shared" si="12"/>
        <v>8</v>
      </c>
      <c r="R28" s="67">
        <v>1500</v>
      </c>
      <c r="S28" s="67">
        <v>2300</v>
      </c>
      <c r="T28" s="69">
        <f t="shared" si="13"/>
        <v>8</v>
      </c>
      <c r="U28" s="53">
        <v>152</v>
      </c>
      <c r="V28" s="53"/>
      <c r="W28" s="70"/>
      <c r="X28" s="71" t="s">
        <v>77</v>
      </c>
      <c r="Y28" s="53"/>
      <c r="Z28" s="53"/>
      <c r="AA28" s="53"/>
      <c r="AB28" s="53"/>
      <c r="AC28" s="53">
        <v>7.6</v>
      </c>
      <c r="AD28" s="53">
        <v>19</v>
      </c>
      <c r="AE28" s="53">
        <v>19</v>
      </c>
      <c r="AF28" s="53">
        <v>7.6</v>
      </c>
      <c r="AG28" s="53">
        <v>19</v>
      </c>
      <c r="AH28" s="53">
        <v>7.6</v>
      </c>
      <c r="AI28" s="53">
        <v>19</v>
      </c>
      <c r="AJ28" s="73"/>
      <c r="AK28" s="73"/>
      <c r="AL28" s="78"/>
      <c r="AM28" s="73"/>
      <c r="AN28" s="72"/>
      <c r="AO28" s="72"/>
      <c r="AP28" s="75"/>
    </row>
    <row r="29" spans="1:42" ht="24.95" customHeight="1">
      <c r="A29" s="63">
        <f t="shared" si="4"/>
        <v>123.0240000000001</v>
      </c>
      <c r="B29" s="76" t="s">
        <v>54</v>
      </c>
      <c r="C29" s="68" t="s">
        <v>55</v>
      </c>
      <c r="D29" s="53" t="s">
        <v>74</v>
      </c>
      <c r="E29" s="72" t="s">
        <v>78</v>
      </c>
      <c r="F29" s="53" t="s">
        <v>52</v>
      </c>
      <c r="G29" s="53" t="s">
        <v>76</v>
      </c>
      <c r="H29" s="65">
        <v>43921</v>
      </c>
      <c r="I29" s="65">
        <v>43951</v>
      </c>
      <c r="J29" s="55" t="str">
        <f t="shared" si="3"/>
        <v>31.03.20 - 30.04.20 (1 months)</v>
      </c>
      <c r="K29" s="66" t="s">
        <v>50</v>
      </c>
      <c r="L29" s="67">
        <v>2300</v>
      </c>
      <c r="M29" s="67">
        <v>700</v>
      </c>
      <c r="N29" s="68">
        <f t="shared" si="11"/>
        <v>8</v>
      </c>
      <c r="O29" s="67">
        <v>2300</v>
      </c>
      <c r="P29" s="67">
        <v>700</v>
      </c>
      <c r="Q29" s="68">
        <f t="shared" si="12"/>
        <v>8</v>
      </c>
      <c r="R29" s="67">
        <v>2300</v>
      </c>
      <c r="S29" s="67">
        <v>700</v>
      </c>
      <c r="T29" s="69">
        <f t="shared" si="13"/>
        <v>8</v>
      </c>
      <c r="U29" s="53">
        <v>43.47</v>
      </c>
      <c r="V29" s="53"/>
      <c r="W29" s="70"/>
      <c r="X29" s="71" t="s">
        <v>77</v>
      </c>
      <c r="Y29" s="53"/>
      <c r="Z29" s="53"/>
      <c r="AA29" s="53"/>
      <c r="AB29" s="53"/>
      <c r="AC29" s="53">
        <v>2.8</v>
      </c>
      <c r="AD29" s="53">
        <v>7</v>
      </c>
      <c r="AE29" s="53">
        <v>7</v>
      </c>
      <c r="AF29" s="53">
        <v>2.8</v>
      </c>
      <c r="AG29" s="53">
        <v>7</v>
      </c>
      <c r="AH29" s="53">
        <v>2.8</v>
      </c>
      <c r="AI29" s="53">
        <v>7</v>
      </c>
      <c r="AJ29" s="73"/>
      <c r="AK29" s="73"/>
      <c r="AL29" s="78"/>
      <c r="AM29" s="73"/>
      <c r="AN29" s="72"/>
      <c r="AO29" s="72"/>
      <c r="AP29" s="75"/>
    </row>
    <row r="30" spans="1:42" ht="24.95" customHeight="1">
      <c r="A30" s="63">
        <f t="shared" si="4"/>
        <v>123.02500000000011</v>
      </c>
      <c r="B30" s="76" t="s">
        <v>54</v>
      </c>
      <c r="C30" s="68" t="s">
        <v>55</v>
      </c>
      <c r="D30" s="53" t="s">
        <v>74</v>
      </c>
      <c r="E30" s="72" t="s">
        <v>78</v>
      </c>
      <c r="F30" s="53" t="s">
        <v>52</v>
      </c>
      <c r="G30" s="53" t="s">
        <v>76</v>
      </c>
      <c r="H30" s="65">
        <v>43922</v>
      </c>
      <c r="I30" s="65">
        <v>43951</v>
      </c>
      <c r="J30" s="55" t="str">
        <f t="shared" si="3"/>
        <v>01.04.20 - 30.04.20 (1 months)</v>
      </c>
      <c r="K30" s="66" t="s">
        <v>50</v>
      </c>
      <c r="L30" s="67">
        <v>700</v>
      </c>
      <c r="M30" s="67">
        <v>1500</v>
      </c>
      <c r="N30" s="68">
        <f t="shared" si="11"/>
        <v>8</v>
      </c>
      <c r="O30" s="67">
        <v>700</v>
      </c>
      <c r="P30" s="67">
        <v>1500</v>
      </c>
      <c r="Q30" s="68">
        <f t="shared" si="12"/>
        <v>8</v>
      </c>
      <c r="R30" s="67">
        <v>700</v>
      </c>
      <c r="S30" s="67">
        <v>1500</v>
      </c>
      <c r="T30" s="69">
        <f t="shared" si="13"/>
        <v>8</v>
      </c>
      <c r="U30" s="72">
        <v>50.75</v>
      </c>
      <c r="V30" s="72"/>
      <c r="W30" s="72"/>
      <c r="X30" s="71" t="s">
        <v>77</v>
      </c>
      <c r="Y30" s="72"/>
      <c r="Z30" s="72"/>
      <c r="AA30" s="72"/>
      <c r="AB30" s="72"/>
      <c r="AC30" s="53">
        <v>2.8</v>
      </c>
      <c r="AD30" s="53">
        <v>7</v>
      </c>
      <c r="AE30" s="53">
        <v>7</v>
      </c>
      <c r="AF30" s="53">
        <v>2.8</v>
      </c>
      <c r="AG30" s="53">
        <v>7</v>
      </c>
      <c r="AH30" s="53">
        <v>2.8</v>
      </c>
      <c r="AI30" s="53">
        <v>7</v>
      </c>
      <c r="AJ30" s="75"/>
      <c r="AK30" s="75"/>
      <c r="AL30" s="78"/>
      <c r="AM30" s="73"/>
      <c r="AN30" s="72"/>
      <c r="AO30" s="72"/>
      <c r="AP30" s="75"/>
    </row>
    <row r="31" spans="1:42" ht="24.95" customHeight="1">
      <c r="A31" s="63">
        <f t="shared" si="4"/>
        <v>123.02600000000011</v>
      </c>
      <c r="B31" s="51" t="s">
        <v>54</v>
      </c>
      <c r="C31" s="68" t="s">
        <v>55</v>
      </c>
      <c r="D31" s="53" t="s">
        <v>74</v>
      </c>
      <c r="E31" s="72" t="s">
        <v>78</v>
      </c>
      <c r="F31" s="53" t="s">
        <v>52</v>
      </c>
      <c r="G31" s="53" t="s">
        <v>76</v>
      </c>
      <c r="H31" s="65">
        <v>43922</v>
      </c>
      <c r="I31" s="65">
        <v>43951</v>
      </c>
      <c r="J31" s="55" t="str">
        <f t="shared" si="3"/>
        <v>01.04.20 - 30.04.20 (1 months)</v>
      </c>
      <c r="K31" s="66" t="s">
        <v>50</v>
      </c>
      <c r="L31" s="67">
        <v>1500</v>
      </c>
      <c r="M31" s="67">
        <v>2300</v>
      </c>
      <c r="N31" s="68">
        <f t="shared" si="11"/>
        <v>8</v>
      </c>
      <c r="O31" s="67">
        <v>1500</v>
      </c>
      <c r="P31" s="67">
        <v>2300</v>
      </c>
      <c r="Q31" s="68">
        <f t="shared" si="12"/>
        <v>8</v>
      </c>
      <c r="R31" s="67">
        <v>1500</v>
      </c>
      <c r="S31" s="67">
        <v>2300</v>
      </c>
      <c r="T31" s="69">
        <f t="shared" si="13"/>
        <v>8</v>
      </c>
      <c r="U31" s="53">
        <v>59.43</v>
      </c>
      <c r="V31" s="72"/>
      <c r="W31" s="72"/>
      <c r="X31" s="71" t="s">
        <v>77</v>
      </c>
      <c r="Y31" s="72"/>
      <c r="Z31" s="72"/>
      <c r="AA31" s="72"/>
      <c r="AB31" s="72"/>
      <c r="AC31" s="53">
        <v>2.8</v>
      </c>
      <c r="AD31" s="53">
        <v>7</v>
      </c>
      <c r="AE31" s="53">
        <v>7</v>
      </c>
      <c r="AF31" s="53">
        <v>2.8</v>
      </c>
      <c r="AG31" s="53">
        <v>7</v>
      </c>
      <c r="AH31" s="53">
        <v>2.8</v>
      </c>
      <c r="AI31" s="53">
        <v>7</v>
      </c>
      <c r="AJ31" s="73"/>
      <c r="AK31" s="73"/>
      <c r="AL31" s="78"/>
      <c r="AM31" s="73"/>
      <c r="AN31" s="72"/>
      <c r="AO31" s="72"/>
      <c r="AP31" s="75"/>
    </row>
    <row r="32" spans="1:42" ht="24.95" customHeight="1">
      <c r="A32" s="50">
        <f t="shared" si="4"/>
        <v>123.02700000000011</v>
      </c>
      <c r="B32" s="76" t="s">
        <v>54</v>
      </c>
      <c r="C32" s="81" t="s">
        <v>55</v>
      </c>
      <c r="D32" s="80" t="s">
        <v>74</v>
      </c>
      <c r="E32" s="80" t="s">
        <v>79</v>
      </c>
      <c r="F32" s="52" t="s">
        <v>52</v>
      </c>
      <c r="G32" s="53" t="s">
        <v>58</v>
      </c>
      <c r="H32" s="54">
        <v>43922</v>
      </c>
      <c r="I32" s="54">
        <v>43951</v>
      </c>
      <c r="J32" s="55" t="str">
        <f t="shared" si="3"/>
        <v>01.04.20 - 30.04.20 (1 months)</v>
      </c>
      <c r="K32" s="56" t="s">
        <v>50</v>
      </c>
      <c r="L32" s="57">
        <v>700</v>
      </c>
      <c r="M32" s="57">
        <v>1500</v>
      </c>
      <c r="N32" s="58">
        <f t="shared" si="11"/>
        <v>8</v>
      </c>
      <c r="O32" s="57">
        <v>700</v>
      </c>
      <c r="P32" s="57">
        <v>1500</v>
      </c>
      <c r="Q32" s="58">
        <f t="shared" si="12"/>
        <v>8</v>
      </c>
      <c r="R32" s="57">
        <v>700</v>
      </c>
      <c r="S32" s="57">
        <v>1500</v>
      </c>
      <c r="T32" s="81">
        <f t="shared" si="13"/>
        <v>8</v>
      </c>
      <c r="U32" s="52">
        <v>21</v>
      </c>
      <c r="V32" s="52"/>
      <c r="W32" s="52"/>
      <c r="X32" s="60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61"/>
      <c r="AK32" s="61"/>
      <c r="AL32" s="74"/>
      <c r="AM32" s="61"/>
      <c r="AN32" s="80">
        <v>6</v>
      </c>
      <c r="AO32" s="80">
        <v>6</v>
      </c>
      <c r="AP32" s="82"/>
    </row>
    <row r="33" spans="1:42" ht="24.95" customHeight="1">
      <c r="A33" s="50">
        <f t="shared" si="4"/>
        <v>123.02800000000012</v>
      </c>
      <c r="B33" s="64" t="s">
        <v>59</v>
      </c>
      <c r="C33" s="94">
        <v>1.2</v>
      </c>
      <c r="D33" s="80" t="s">
        <v>74</v>
      </c>
      <c r="E33" s="80" t="s">
        <v>79</v>
      </c>
      <c r="F33" s="52" t="s">
        <v>52</v>
      </c>
      <c r="G33" s="53" t="s">
        <v>58</v>
      </c>
      <c r="H33" s="54">
        <v>43922</v>
      </c>
      <c r="I33" s="54">
        <v>43951</v>
      </c>
      <c r="J33" s="55" t="str">
        <f t="shared" si="3"/>
        <v>01.04.20 - 30.04.20 (1 months)</v>
      </c>
      <c r="K33" s="56" t="s">
        <v>50</v>
      </c>
      <c r="L33" s="57">
        <v>1500</v>
      </c>
      <c r="M33" s="57">
        <v>2300</v>
      </c>
      <c r="N33" s="58">
        <f t="shared" si="11"/>
        <v>8</v>
      </c>
      <c r="O33" s="57">
        <v>1500</v>
      </c>
      <c r="P33" s="57">
        <v>2300</v>
      </c>
      <c r="Q33" s="58">
        <f t="shared" si="12"/>
        <v>8</v>
      </c>
      <c r="R33" s="57">
        <v>1500</v>
      </c>
      <c r="S33" s="57">
        <v>2300</v>
      </c>
      <c r="T33" s="81">
        <f t="shared" si="13"/>
        <v>8</v>
      </c>
      <c r="U33" s="52">
        <v>24</v>
      </c>
      <c r="V33" s="52"/>
      <c r="W33" s="52"/>
      <c r="X33" s="60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61"/>
      <c r="AK33" s="61"/>
      <c r="AL33" s="74"/>
      <c r="AM33" s="61"/>
      <c r="AN33" s="80">
        <v>6</v>
      </c>
      <c r="AO33" s="80">
        <v>6</v>
      </c>
      <c r="AP33" s="82"/>
    </row>
    <row r="34" spans="1:42" ht="24.95" customHeight="1">
      <c r="A34" s="50">
        <f t="shared" si="4"/>
        <v>123.02900000000012</v>
      </c>
      <c r="B34" s="79" t="s">
        <v>59</v>
      </c>
      <c r="C34" s="81">
        <v>5</v>
      </c>
      <c r="D34" s="80" t="s">
        <v>74</v>
      </c>
      <c r="E34" s="80" t="s">
        <v>80</v>
      </c>
      <c r="F34" s="52" t="s">
        <v>52</v>
      </c>
      <c r="G34" s="53" t="s">
        <v>58</v>
      </c>
      <c r="H34" s="54">
        <v>43922</v>
      </c>
      <c r="I34" s="54">
        <v>43951</v>
      </c>
      <c r="J34" s="55" t="str">
        <f t="shared" si="3"/>
        <v>01.04.20 - 30.04.20 (1 months)</v>
      </c>
      <c r="K34" s="56" t="s">
        <v>50</v>
      </c>
      <c r="L34" s="57">
        <v>700</v>
      </c>
      <c r="M34" s="57">
        <v>1500</v>
      </c>
      <c r="N34" s="58">
        <f t="shared" si="11"/>
        <v>8</v>
      </c>
      <c r="O34" s="57"/>
      <c r="P34" s="57"/>
      <c r="Q34" s="58" t="str">
        <f t="shared" si="12"/>
        <v/>
      </c>
      <c r="R34" s="57"/>
      <c r="S34" s="57"/>
      <c r="T34" s="81" t="str">
        <f t="shared" si="13"/>
        <v/>
      </c>
      <c r="U34" s="52">
        <v>45</v>
      </c>
      <c r="V34" s="52"/>
      <c r="W34" s="52"/>
      <c r="X34" s="60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61"/>
      <c r="AK34" s="61"/>
      <c r="AL34" s="74"/>
      <c r="AM34" s="61"/>
      <c r="AN34" s="80">
        <v>10</v>
      </c>
      <c r="AO34" s="80">
        <v>10</v>
      </c>
      <c r="AP34" s="82"/>
    </row>
    <row r="35" spans="1:42" ht="24.95" customHeight="1">
      <c r="A35" s="50">
        <f t="shared" si="4"/>
        <v>123.03000000000013</v>
      </c>
      <c r="B35" s="76" t="s">
        <v>54</v>
      </c>
      <c r="C35" s="58" t="s">
        <v>55</v>
      </c>
      <c r="D35" s="52" t="s">
        <v>81</v>
      </c>
      <c r="E35" s="52" t="s">
        <v>82</v>
      </c>
      <c r="F35" s="52" t="s">
        <v>52</v>
      </c>
      <c r="G35" s="53" t="s">
        <v>76</v>
      </c>
      <c r="H35" s="54">
        <v>43921</v>
      </c>
      <c r="I35" s="54">
        <v>43951</v>
      </c>
      <c r="J35" s="55" t="str">
        <f t="shared" si="3"/>
        <v>31.03.20 - 30.04.20 (1 months)</v>
      </c>
      <c r="K35" s="56" t="s">
        <v>50</v>
      </c>
      <c r="L35" s="57">
        <v>2300</v>
      </c>
      <c r="M35" s="57">
        <v>2300</v>
      </c>
      <c r="N35" s="58">
        <f>IF(L35&gt;M35, (2400-L35+M35)/100, IF(AND(L35="",M35="",L35=M35), "", IF(L35=M35,24,(M35-L35)/100)))</f>
        <v>24</v>
      </c>
      <c r="O35" s="57">
        <v>2300</v>
      </c>
      <c r="P35" s="57">
        <v>2300</v>
      </c>
      <c r="Q35" s="58">
        <f>IF(O35&gt;P35, (2400-O35+P35)/100, IF(AND(O35="",P35="",O35=P35), "", IF(O35=P35,24,(P35-O35)/100)))</f>
        <v>24</v>
      </c>
      <c r="R35" s="57">
        <v>2300</v>
      </c>
      <c r="S35" s="57">
        <v>2300</v>
      </c>
      <c r="T35" s="58">
        <f>IF(R35&gt;S35, (2400-R35+S35)/100, IF(AND(R35="",S35="",R35=S35), "", IF(R35=S35,24,(S35-R35)/100)))</f>
        <v>24</v>
      </c>
      <c r="U35" s="52">
        <v>366.52</v>
      </c>
      <c r="V35" s="52">
        <v>0</v>
      </c>
      <c r="W35" s="59">
        <v>0</v>
      </c>
      <c r="X35" s="60"/>
      <c r="Y35" s="52"/>
      <c r="Z35" s="52"/>
      <c r="AA35" s="52"/>
      <c r="AB35" s="52"/>
      <c r="AC35" s="52">
        <v>19.600000000000001</v>
      </c>
      <c r="AD35" s="52">
        <v>49</v>
      </c>
      <c r="AE35" s="52">
        <v>49</v>
      </c>
      <c r="AF35" s="52">
        <v>19.600000000000001</v>
      </c>
      <c r="AG35" s="52">
        <v>49</v>
      </c>
      <c r="AH35" s="52">
        <v>19.600000000000001</v>
      </c>
      <c r="AI35" s="52">
        <v>49</v>
      </c>
      <c r="AJ35" s="61"/>
      <c r="AK35" s="61"/>
      <c r="AL35" s="62"/>
      <c r="AM35" s="61"/>
      <c r="AN35" s="52"/>
      <c r="AO35" s="52"/>
      <c r="AP35" s="61"/>
    </row>
    <row r="36" spans="1:42" ht="24.95" customHeight="1">
      <c r="A36" s="50">
        <f t="shared" si="4"/>
        <v>123.03100000000013</v>
      </c>
      <c r="B36" s="76" t="s">
        <v>54</v>
      </c>
      <c r="C36" s="81" t="s">
        <v>55</v>
      </c>
      <c r="D36" s="80" t="s">
        <v>81</v>
      </c>
      <c r="E36" s="80" t="s">
        <v>83</v>
      </c>
      <c r="F36" s="52" t="s">
        <v>52</v>
      </c>
      <c r="G36" s="53" t="s">
        <v>76</v>
      </c>
      <c r="H36" s="54">
        <v>43921</v>
      </c>
      <c r="I36" s="54">
        <v>43951</v>
      </c>
      <c r="J36" s="55" t="str">
        <f t="shared" si="3"/>
        <v>31.03.20 - 30.04.20 (1 months)</v>
      </c>
      <c r="K36" s="56" t="s">
        <v>50</v>
      </c>
      <c r="L36" s="57">
        <v>2300</v>
      </c>
      <c r="M36" s="57">
        <v>700</v>
      </c>
      <c r="N36" s="58">
        <f t="shared" ref="N36:N41" si="14">IF(L36&gt;M36, (2400-L36+M36)/100, IF(AND(L36="",M36="",L36=M36), "", IF(L36=M36,24,(M36-L36)/100)))</f>
        <v>8</v>
      </c>
      <c r="O36" s="57">
        <v>2300</v>
      </c>
      <c r="P36" s="57">
        <v>700</v>
      </c>
      <c r="Q36" s="58">
        <f t="shared" ref="Q36:Q41" si="15">IF(O36&gt;P36, (2400-O36+P36)/100, IF(AND(O36="",P36="",O36=P36), "", IF(O36=P36,24,(P36-O36)/100)))</f>
        <v>8</v>
      </c>
      <c r="R36" s="57">
        <v>2300</v>
      </c>
      <c r="S36" s="57">
        <v>700</v>
      </c>
      <c r="T36" s="81">
        <f t="shared" ref="T36:T41" si="16">IF(R36&gt;S36, (2400-R36+S36)/100, IF(AND(R36="",S36="",R36=S36), "", IF(R36=S36,24,(S36-R36)/100)))</f>
        <v>8</v>
      </c>
      <c r="U36" s="52">
        <v>34.450000000000003</v>
      </c>
      <c r="V36" s="52">
        <v>0</v>
      </c>
      <c r="W36" s="59">
        <v>0</v>
      </c>
      <c r="X36" s="60"/>
      <c r="Y36" s="52"/>
      <c r="Z36" s="52"/>
      <c r="AA36" s="52"/>
      <c r="AB36" s="52"/>
      <c r="AC36" s="52">
        <v>2</v>
      </c>
      <c r="AD36" s="52">
        <v>5</v>
      </c>
      <c r="AE36" s="52">
        <v>5</v>
      </c>
      <c r="AF36" s="52">
        <v>2</v>
      </c>
      <c r="AG36" s="52">
        <v>5</v>
      </c>
      <c r="AH36" s="52">
        <v>2</v>
      </c>
      <c r="AI36" s="52">
        <v>5</v>
      </c>
      <c r="AJ36" s="61"/>
      <c r="AK36" s="61"/>
      <c r="AL36" s="74"/>
      <c r="AM36" s="61" t="s">
        <v>73</v>
      </c>
      <c r="AN36" s="80"/>
      <c r="AO36" s="80"/>
      <c r="AP36" s="82"/>
    </row>
    <row r="37" spans="1:42" ht="24.95" customHeight="1">
      <c r="A37" s="50">
        <f t="shared" si="4"/>
        <v>123.03200000000014</v>
      </c>
      <c r="B37" s="51" t="s">
        <v>54</v>
      </c>
      <c r="C37" s="81" t="s">
        <v>55</v>
      </c>
      <c r="D37" s="80" t="s">
        <v>81</v>
      </c>
      <c r="E37" s="80" t="s">
        <v>83</v>
      </c>
      <c r="F37" s="52" t="s">
        <v>52</v>
      </c>
      <c r="G37" s="53" t="s">
        <v>76</v>
      </c>
      <c r="H37" s="54">
        <v>43922</v>
      </c>
      <c r="I37" s="54">
        <v>43951</v>
      </c>
      <c r="J37" s="55" t="str">
        <f t="shared" si="3"/>
        <v>01.04.20 - 30.04.20 (1 months)</v>
      </c>
      <c r="K37" s="56" t="s">
        <v>50</v>
      </c>
      <c r="L37" s="57">
        <v>700</v>
      </c>
      <c r="M37" s="57">
        <v>1500</v>
      </c>
      <c r="N37" s="58">
        <f t="shared" si="14"/>
        <v>8</v>
      </c>
      <c r="O37" s="57">
        <v>700</v>
      </c>
      <c r="P37" s="57">
        <v>1500</v>
      </c>
      <c r="Q37" s="58">
        <f t="shared" si="15"/>
        <v>8</v>
      </c>
      <c r="R37" s="57">
        <v>700</v>
      </c>
      <c r="S37" s="57">
        <v>1500</v>
      </c>
      <c r="T37" s="81">
        <f t="shared" si="16"/>
        <v>8</v>
      </c>
      <c r="U37" s="52">
        <v>49.95</v>
      </c>
      <c r="V37" s="52">
        <v>0</v>
      </c>
      <c r="W37" s="59">
        <v>0</v>
      </c>
      <c r="X37" s="60"/>
      <c r="Y37" s="52"/>
      <c r="Z37" s="52"/>
      <c r="AA37" s="52"/>
      <c r="AB37" s="52"/>
      <c r="AC37" s="52">
        <v>2</v>
      </c>
      <c r="AD37" s="52">
        <v>5</v>
      </c>
      <c r="AE37" s="52">
        <v>5</v>
      </c>
      <c r="AF37" s="52">
        <v>2</v>
      </c>
      <c r="AG37" s="52">
        <v>5</v>
      </c>
      <c r="AH37" s="52">
        <v>2</v>
      </c>
      <c r="AI37" s="52">
        <v>5</v>
      </c>
      <c r="AJ37" s="61"/>
      <c r="AK37" s="61"/>
      <c r="AL37" s="74"/>
      <c r="AM37" s="61"/>
      <c r="AN37" s="80"/>
      <c r="AO37" s="80"/>
      <c r="AP37" s="82"/>
    </row>
    <row r="38" spans="1:42" ht="24.95" customHeight="1">
      <c r="A38" s="50">
        <f t="shared" si="4"/>
        <v>123.03300000000014</v>
      </c>
      <c r="B38" s="76" t="s">
        <v>54</v>
      </c>
      <c r="C38" s="81" t="s">
        <v>55</v>
      </c>
      <c r="D38" s="80" t="s">
        <v>81</v>
      </c>
      <c r="E38" s="80" t="s">
        <v>83</v>
      </c>
      <c r="F38" s="52" t="s">
        <v>52</v>
      </c>
      <c r="G38" s="53" t="s">
        <v>76</v>
      </c>
      <c r="H38" s="54">
        <v>43922</v>
      </c>
      <c r="I38" s="54">
        <v>43951</v>
      </c>
      <c r="J38" s="55" t="str">
        <f t="shared" si="3"/>
        <v>01.04.20 - 30.04.20 (1 months)</v>
      </c>
      <c r="K38" s="56" t="s">
        <v>50</v>
      </c>
      <c r="L38" s="57">
        <v>1500</v>
      </c>
      <c r="M38" s="57">
        <v>2300</v>
      </c>
      <c r="N38" s="58">
        <f t="shared" si="14"/>
        <v>8</v>
      </c>
      <c r="O38" s="57">
        <v>1500</v>
      </c>
      <c r="P38" s="57">
        <v>2300</v>
      </c>
      <c r="Q38" s="58">
        <f t="shared" si="15"/>
        <v>8</v>
      </c>
      <c r="R38" s="57">
        <v>1500</v>
      </c>
      <c r="S38" s="57">
        <v>2300</v>
      </c>
      <c r="T38" s="81">
        <f t="shared" si="16"/>
        <v>8</v>
      </c>
      <c r="U38" s="52">
        <v>59.45</v>
      </c>
      <c r="V38" s="52">
        <v>0</v>
      </c>
      <c r="W38" s="59">
        <v>0</v>
      </c>
      <c r="X38" s="60"/>
      <c r="Y38" s="52"/>
      <c r="Z38" s="52"/>
      <c r="AA38" s="52"/>
      <c r="AB38" s="52"/>
      <c r="AC38" s="52">
        <v>2</v>
      </c>
      <c r="AD38" s="52">
        <v>5</v>
      </c>
      <c r="AE38" s="52">
        <v>5</v>
      </c>
      <c r="AF38" s="52">
        <v>2</v>
      </c>
      <c r="AG38" s="52">
        <v>5</v>
      </c>
      <c r="AH38" s="52">
        <v>2</v>
      </c>
      <c r="AI38" s="52">
        <v>5</v>
      </c>
      <c r="AJ38" s="61"/>
      <c r="AK38" s="61"/>
      <c r="AL38" s="74"/>
      <c r="AM38" s="61"/>
      <c r="AN38" s="80"/>
      <c r="AO38" s="80"/>
      <c r="AP38" s="82"/>
    </row>
    <row r="39" spans="1:42" ht="24.95" customHeight="1">
      <c r="A39" s="50">
        <f t="shared" si="4"/>
        <v>123.03400000000015</v>
      </c>
      <c r="B39" s="64" t="s">
        <v>59</v>
      </c>
      <c r="C39" s="81">
        <v>2</v>
      </c>
      <c r="D39" s="80" t="s">
        <v>81</v>
      </c>
      <c r="E39" s="80" t="s">
        <v>84</v>
      </c>
      <c r="F39" s="52" t="s">
        <v>52</v>
      </c>
      <c r="G39" s="53" t="s">
        <v>76</v>
      </c>
      <c r="H39" s="54">
        <v>43921</v>
      </c>
      <c r="I39" s="54">
        <v>43951</v>
      </c>
      <c r="J39" s="55" t="str">
        <f t="shared" si="3"/>
        <v>31.03.20 - 30.04.20 (1 months)</v>
      </c>
      <c r="K39" s="56" t="s">
        <v>50</v>
      </c>
      <c r="L39" s="57">
        <v>2300</v>
      </c>
      <c r="M39" s="57">
        <v>700</v>
      </c>
      <c r="N39" s="58">
        <f t="shared" si="14"/>
        <v>8</v>
      </c>
      <c r="O39" s="57">
        <v>2300</v>
      </c>
      <c r="P39" s="57">
        <v>700</v>
      </c>
      <c r="Q39" s="58">
        <f t="shared" si="15"/>
        <v>8</v>
      </c>
      <c r="R39" s="57">
        <v>2300</v>
      </c>
      <c r="S39" s="57">
        <v>700</v>
      </c>
      <c r="T39" s="81">
        <f t="shared" si="16"/>
        <v>8</v>
      </c>
      <c r="U39" s="80">
        <v>123.6</v>
      </c>
      <c r="V39" s="80">
        <v>0</v>
      </c>
      <c r="W39" s="80">
        <v>0</v>
      </c>
      <c r="X39" s="84"/>
      <c r="Y39" s="80"/>
      <c r="Z39" s="80"/>
      <c r="AA39" s="80"/>
      <c r="AB39" s="80"/>
      <c r="AC39" s="52">
        <v>8</v>
      </c>
      <c r="AD39" s="52">
        <v>20</v>
      </c>
      <c r="AE39" s="52">
        <v>20</v>
      </c>
      <c r="AF39" s="52">
        <v>8</v>
      </c>
      <c r="AG39" s="52">
        <v>20</v>
      </c>
      <c r="AH39" s="52">
        <v>4</v>
      </c>
      <c r="AI39" s="52">
        <v>10</v>
      </c>
      <c r="AJ39" s="82"/>
      <c r="AK39" s="82"/>
      <c r="AL39" s="74"/>
      <c r="AM39" s="61"/>
      <c r="AN39" s="80"/>
      <c r="AO39" s="80"/>
      <c r="AP39" s="82"/>
    </row>
    <row r="40" spans="1:42" ht="24.95" customHeight="1">
      <c r="A40" s="50">
        <f t="shared" si="4"/>
        <v>123.03500000000015</v>
      </c>
      <c r="B40" s="51" t="s">
        <v>54</v>
      </c>
      <c r="C40" s="81" t="s">
        <v>55</v>
      </c>
      <c r="D40" s="80" t="s">
        <v>81</v>
      </c>
      <c r="E40" s="80" t="s">
        <v>84</v>
      </c>
      <c r="F40" s="52" t="s">
        <v>52</v>
      </c>
      <c r="G40" s="53" t="s">
        <v>76</v>
      </c>
      <c r="H40" s="54">
        <v>43922</v>
      </c>
      <c r="I40" s="54">
        <v>43951</v>
      </c>
      <c r="J40" s="55" t="str">
        <f t="shared" si="3"/>
        <v>01.04.20 - 30.04.20 (1 months)</v>
      </c>
      <c r="K40" s="56" t="s">
        <v>50</v>
      </c>
      <c r="L40" s="57">
        <v>700</v>
      </c>
      <c r="M40" s="57">
        <v>1500</v>
      </c>
      <c r="N40" s="58">
        <f t="shared" si="14"/>
        <v>8</v>
      </c>
      <c r="O40" s="57">
        <v>700</v>
      </c>
      <c r="P40" s="57">
        <v>1500</v>
      </c>
      <c r="Q40" s="58">
        <f t="shared" si="15"/>
        <v>8</v>
      </c>
      <c r="R40" s="57">
        <v>700</v>
      </c>
      <c r="S40" s="57">
        <v>1500</v>
      </c>
      <c r="T40" s="81">
        <f t="shared" si="16"/>
        <v>8</v>
      </c>
      <c r="U40" s="52">
        <v>143.6</v>
      </c>
      <c r="V40" s="80">
        <v>0</v>
      </c>
      <c r="W40" s="80">
        <v>0</v>
      </c>
      <c r="X40" s="84"/>
      <c r="Y40" s="80"/>
      <c r="Z40" s="80"/>
      <c r="AA40" s="80"/>
      <c r="AB40" s="80"/>
      <c r="AC40" s="52">
        <v>8</v>
      </c>
      <c r="AD40" s="52">
        <v>20</v>
      </c>
      <c r="AE40" s="52">
        <v>20</v>
      </c>
      <c r="AF40" s="52">
        <v>8</v>
      </c>
      <c r="AG40" s="52">
        <v>20</v>
      </c>
      <c r="AH40" s="52">
        <v>4</v>
      </c>
      <c r="AI40" s="52">
        <v>10</v>
      </c>
      <c r="AJ40" s="61"/>
      <c r="AK40" s="61"/>
      <c r="AL40" s="74"/>
      <c r="AM40" s="61"/>
      <c r="AN40" s="80"/>
      <c r="AO40" s="80"/>
      <c r="AP40" s="82"/>
    </row>
    <row r="41" spans="1:42" ht="24.95" customHeight="1">
      <c r="A41" s="50">
        <f t="shared" si="4"/>
        <v>123.03600000000016</v>
      </c>
      <c r="B41" s="76" t="s">
        <v>54</v>
      </c>
      <c r="C41" s="81" t="s">
        <v>55</v>
      </c>
      <c r="D41" s="80" t="s">
        <v>81</v>
      </c>
      <c r="E41" s="80" t="s">
        <v>84</v>
      </c>
      <c r="F41" s="52" t="s">
        <v>52</v>
      </c>
      <c r="G41" s="53" t="s">
        <v>76</v>
      </c>
      <c r="H41" s="54">
        <v>43922</v>
      </c>
      <c r="I41" s="54">
        <v>43951</v>
      </c>
      <c r="J41" s="55" t="str">
        <f t="shared" si="3"/>
        <v>01.04.20 - 30.04.20 (1 months)</v>
      </c>
      <c r="K41" s="56" t="s">
        <v>50</v>
      </c>
      <c r="L41" s="57">
        <v>1500</v>
      </c>
      <c r="M41" s="57">
        <v>2300</v>
      </c>
      <c r="N41" s="58">
        <f t="shared" si="14"/>
        <v>8</v>
      </c>
      <c r="O41" s="57">
        <v>1500</v>
      </c>
      <c r="P41" s="57">
        <v>2300</v>
      </c>
      <c r="Q41" s="58">
        <f t="shared" si="15"/>
        <v>8</v>
      </c>
      <c r="R41" s="57">
        <v>1500</v>
      </c>
      <c r="S41" s="57">
        <v>2300</v>
      </c>
      <c r="T41" s="81">
        <f t="shared" si="16"/>
        <v>8</v>
      </c>
      <c r="U41" s="52">
        <v>155.80000000000001</v>
      </c>
      <c r="V41" s="52">
        <v>0</v>
      </c>
      <c r="W41" s="52">
        <v>0</v>
      </c>
      <c r="X41" s="60"/>
      <c r="Y41" s="52"/>
      <c r="Z41" s="52"/>
      <c r="AA41" s="52"/>
      <c r="AB41" s="52"/>
      <c r="AC41" s="52">
        <v>8</v>
      </c>
      <c r="AD41" s="52">
        <v>20</v>
      </c>
      <c r="AE41" s="52">
        <v>20</v>
      </c>
      <c r="AF41" s="52">
        <v>8</v>
      </c>
      <c r="AG41" s="52">
        <v>20</v>
      </c>
      <c r="AH41" s="52">
        <v>4</v>
      </c>
      <c r="AI41" s="52">
        <v>10</v>
      </c>
      <c r="AJ41" s="61"/>
      <c r="AK41" s="61"/>
      <c r="AL41" s="74"/>
      <c r="AM41" s="61"/>
      <c r="AN41" s="80"/>
      <c r="AO41" s="80"/>
      <c r="AP41" s="82"/>
    </row>
    <row r="42" spans="1:42" ht="24.95" customHeight="1">
      <c r="A42" s="50">
        <f t="shared" si="4"/>
        <v>123.03700000000016</v>
      </c>
      <c r="B42" s="76" t="s">
        <v>54</v>
      </c>
      <c r="C42" s="58" t="s">
        <v>55</v>
      </c>
      <c r="D42" s="52" t="s">
        <v>85</v>
      </c>
      <c r="E42" s="52" t="s">
        <v>86</v>
      </c>
      <c r="F42" s="52" t="s">
        <v>52</v>
      </c>
      <c r="G42" s="53" t="s">
        <v>87</v>
      </c>
      <c r="H42" s="54">
        <v>43921</v>
      </c>
      <c r="I42" s="54">
        <v>43951</v>
      </c>
      <c r="J42" s="55" t="str">
        <f t="shared" si="3"/>
        <v>31.03.20 - 30.04.20 (1 months)</v>
      </c>
      <c r="K42" s="56" t="s">
        <v>50</v>
      </c>
      <c r="L42" s="57">
        <v>2300</v>
      </c>
      <c r="M42" s="57">
        <v>700</v>
      </c>
      <c r="N42" s="58">
        <f>IF(L42&gt;M42, (2400-L42+M42)/100, IF(AND(L42="",M42="",L42=M42), "", IF(L42=M42,24,(M42-L42)/100)))</f>
        <v>8</v>
      </c>
      <c r="O42" s="57">
        <v>2300</v>
      </c>
      <c r="P42" s="57">
        <v>700</v>
      </c>
      <c r="Q42" s="58">
        <f>IF(O42&gt;P42, (2400-O42+P42)/100, IF(AND(O42="",P42="",O42=P42), "", IF(O42=P42,24,(P42-O42)/100)))</f>
        <v>8</v>
      </c>
      <c r="R42" s="57">
        <v>2300</v>
      </c>
      <c r="S42" s="57">
        <v>700</v>
      </c>
      <c r="T42" s="58">
        <f>IF(R42&gt;S42, (2400-R42+S42)/100, IF(AND(R42="",S42="",R42=S42), "", IF(R42=S42,24,(S42-R42)/100)))</f>
        <v>8</v>
      </c>
      <c r="U42" s="52">
        <v>287.55</v>
      </c>
      <c r="V42" s="52">
        <v>0</v>
      </c>
      <c r="W42" s="59">
        <v>0</v>
      </c>
      <c r="X42" s="60" t="s">
        <v>49</v>
      </c>
      <c r="Y42" s="52">
        <v>4</v>
      </c>
      <c r="Z42" s="52">
        <v>0</v>
      </c>
      <c r="AA42" s="52">
        <v>45</v>
      </c>
      <c r="AB42" s="52">
        <v>4</v>
      </c>
      <c r="AC42" s="52">
        <v>18</v>
      </c>
      <c r="AD42" s="52">
        <v>45</v>
      </c>
      <c r="AE42" s="52">
        <v>45</v>
      </c>
      <c r="AF42" s="52">
        <v>18</v>
      </c>
      <c r="AG42" s="52">
        <v>45</v>
      </c>
      <c r="AH42" s="52">
        <v>18</v>
      </c>
      <c r="AI42" s="52">
        <v>45</v>
      </c>
      <c r="AJ42" s="61"/>
      <c r="AK42" s="61"/>
      <c r="AL42" s="74" t="s">
        <v>61</v>
      </c>
      <c r="AM42" s="61" t="s">
        <v>88</v>
      </c>
      <c r="AN42" s="52"/>
      <c r="AO42" s="52"/>
      <c r="AP42" s="61"/>
    </row>
    <row r="43" spans="1:42" ht="24.95" customHeight="1">
      <c r="A43" s="50">
        <f t="shared" si="4"/>
        <v>123.03800000000017</v>
      </c>
      <c r="B43" s="51" t="s">
        <v>54</v>
      </c>
      <c r="C43" s="81" t="s">
        <v>55</v>
      </c>
      <c r="D43" s="80" t="s">
        <v>85</v>
      </c>
      <c r="E43" s="80" t="s">
        <v>86</v>
      </c>
      <c r="F43" s="52" t="s">
        <v>52</v>
      </c>
      <c r="G43" s="53" t="s">
        <v>87</v>
      </c>
      <c r="H43" s="54">
        <v>43922</v>
      </c>
      <c r="I43" s="54">
        <v>43951</v>
      </c>
      <c r="J43" s="55" t="str">
        <f t="shared" si="3"/>
        <v>01.04.20 - 30.04.20 (1 months)</v>
      </c>
      <c r="K43" s="56" t="s">
        <v>50</v>
      </c>
      <c r="L43" s="57">
        <v>700</v>
      </c>
      <c r="M43" s="57">
        <v>2300</v>
      </c>
      <c r="N43" s="58">
        <f t="shared" ref="N43:N48" si="17">IF(L43&gt;M43, (2400-L43+M43)/100, IF(AND(L43="",M43="",L43=M43), "", IF(L43=M43,24,(M43-L43)/100)))</f>
        <v>16</v>
      </c>
      <c r="O43" s="57">
        <v>700</v>
      </c>
      <c r="P43" s="57">
        <v>2300</v>
      </c>
      <c r="Q43" s="58">
        <f t="shared" ref="Q43:Q48" si="18">IF(O43&gt;P43, (2400-O43+P43)/100, IF(AND(O43="",P43="",O43=P43), "", IF(O43=P43,24,(P43-O43)/100)))</f>
        <v>16</v>
      </c>
      <c r="R43" s="57">
        <v>700</v>
      </c>
      <c r="S43" s="57">
        <v>2300</v>
      </c>
      <c r="T43" s="81">
        <f t="shared" ref="T43:T48" si="19">IF(R43&gt;S43, (2400-R43+S43)/100, IF(AND(R43="",S43="",R43=S43), "", IF(R43=S43,24,(S43-R43)/100)))</f>
        <v>16</v>
      </c>
      <c r="U43" s="52">
        <v>320.39999999999998</v>
      </c>
      <c r="V43" s="52">
        <v>0</v>
      </c>
      <c r="W43" s="59">
        <v>0</v>
      </c>
      <c r="X43" s="60" t="s">
        <v>49</v>
      </c>
      <c r="Y43" s="52">
        <v>4</v>
      </c>
      <c r="Z43" s="52">
        <v>0</v>
      </c>
      <c r="AA43" s="52">
        <v>45</v>
      </c>
      <c r="AB43" s="52">
        <v>4</v>
      </c>
      <c r="AC43" s="52">
        <v>18</v>
      </c>
      <c r="AD43" s="52">
        <v>45</v>
      </c>
      <c r="AE43" s="52">
        <v>45</v>
      </c>
      <c r="AF43" s="52">
        <v>18</v>
      </c>
      <c r="AG43" s="52">
        <v>45</v>
      </c>
      <c r="AH43" s="52">
        <v>18</v>
      </c>
      <c r="AI43" s="52">
        <v>45</v>
      </c>
      <c r="AJ43" s="61"/>
      <c r="AK43" s="61"/>
      <c r="AL43" s="74" t="s">
        <v>63</v>
      </c>
      <c r="AM43" s="61" t="s">
        <v>88</v>
      </c>
      <c r="AN43" s="80"/>
      <c r="AO43" s="80"/>
      <c r="AP43" s="82"/>
    </row>
    <row r="44" spans="1:42" ht="24.95" customHeight="1">
      <c r="A44" s="50">
        <f t="shared" si="4"/>
        <v>123.03900000000017</v>
      </c>
      <c r="B44" s="64" t="s">
        <v>59</v>
      </c>
      <c r="C44" s="81">
        <v>4</v>
      </c>
      <c r="D44" s="80" t="s">
        <v>85</v>
      </c>
      <c r="E44" s="80" t="s">
        <v>86</v>
      </c>
      <c r="F44" s="52" t="s">
        <v>52</v>
      </c>
      <c r="G44" s="53" t="s">
        <v>87</v>
      </c>
      <c r="H44" s="54">
        <v>43921</v>
      </c>
      <c r="I44" s="54">
        <v>43951</v>
      </c>
      <c r="J44" s="55" t="str">
        <f t="shared" si="3"/>
        <v>31.03.20 - 30.04.20 (1 months)</v>
      </c>
      <c r="K44" s="56" t="s">
        <v>50</v>
      </c>
      <c r="L44" s="57">
        <v>2300</v>
      </c>
      <c r="M44" s="57">
        <v>2300</v>
      </c>
      <c r="N44" s="58">
        <f t="shared" si="17"/>
        <v>24</v>
      </c>
      <c r="O44" s="57">
        <v>2300</v>
      </c>
      <c r="P44" s="57">
        <v>2300</v>
      </c>
      <c r="Q44" s="58">
        <f t="shared" si="18"/>
        <v>24</v>
      </c>
      <c r="R44" s="57">
        <v>2300</v>
      </c>
      <c r="S44" s="57">
        <v>2300</v>
      </c>
      <c r="T44" s="81">
        <f t="shared" si="19"/>
        <v>24</v>
      </c>
      <c r="U44" s="52">
        <v>308.7</v>
      </c>
      <c r="V44" s="52">
        <v>0</v>
      </c>
      <c r="W44" s="59">
        <v>0</v>
      </c>
      <c r="X44" s="60" t="s">
        <v>49</v>
      </c>
      <c r="Y44" s="52">
        <v>4</v>
      </c>
      <c r="Z44" s="52">
        <v>0</v>
      </c>
      <c r="AA44" s="52">
        <v>45</v>
      </c>
      <c r="AB44" s="52">
        <v>4</v>
      </c>
      <c r="AC44" s="52">
        <v>18</v>
      </c>
      <c r="AD44" s="52">
        <v>45</v>
      </c>
      <c r="AE44" s="52">
        <v>45</v>
      </c>
      <c r="AF44" s="52">
        <v>18</v>
      </c>
      <c r="AG44" s="52">
        <v>45</v>
      </c>
      <c r="AH44" s="52">
        <v>18</v>
      </c>
      <c r="AI44" s="52">
        <v>45</v>
      </c>
      <c r="AJ44" s="61"/>
      <c r="AK44" s="61"/>
      <c r="AL44" s="74" t="s">
        <v>65</v>
      </c>
      <c r="AM44" s="61" t="s">
        <v>89</v>
      </c>
      <c r="AN44" s="80"/>
      <c r="AO44" s="80"/>
      <c r="AP44" s="82"/>
    </row>
    <row r="45" spans="1:42" ht="24.95" customHeight="1">
      <c r="A45" s="50">
        <f t="shared" si="4"/>
        <v>123.04000000000018</v>
      </c>
      <c r="B45" s="76" t="s">
        <v>54</v>
      </c>
      <c r="C45" s="81" t="s">
        <v>55</v>
      </c>
      <c r="D45" s="80" t="s">
        <v>90</v>
      </c>
      <c r="E45" s="80" t="s">
        <v>91</v>
      </c>
      <c r="F45" s="52" t="s">
        <v>52</v>
      </c>
      <c r="G45" s="53" t="s">
        <v>92</v>
      </c>
      <c r="H45" s="54">
        <v>43921</v>
      </c>
      <c r="I45" s="54">
        <v>43951</v>
      </c>
      <c r="J45" s="55" t="str">
        <f t="shared" si="3"/>
        <v>31.03.20 - 30.04.20 (1 months)</v>
      </c>
      <c r="K45" s="56" t="s">
        <v>50</v>
      </c>
      <c r="L45" s="57">
        <v>2300</v>
      </c>
      <c r="M45" s="57">
        <v>700</v>
      </c>
      <c r="N45" s="58">
        <f t="shared" si="17"/>
        <v>8</v>
      </c>
      <c r="O45" s="57">
        <v>2300</v>
      </c>
      <c r="P45" s="57">
        <v>700</v>
      </c>
      <c r="Q45" s="58">
        <f t="shared" si="18"/>
        <v>8</v>
      </c>
      <c r="R45" s="57">
        <v>2300</v>
      </c>
      <c r="S45" s="57">
        <v>700</v>
      </c>
      <c r="T45" s="81">
        <f t="shared" si="19"/>
        <v>8</v>
      </c>
      <c r="U45" s="52">
        <v>35.1</v>
      </c>
      <c r="V45" s="52">
        <v>0</v>
      </c>
      <c r="W45" s="59">
        <v>0</v>
      </c>
      <c r="X45" s="60"/>
      <c r="Y45" s="52"/>
      <c r="Z45" s="52"/>
      <c r="AA45" s="52"/>
      <c r="AB45" s="52"/>
      <c r="AC45" s="52">
        <v>2</v>
      </c>
      <c r="AD45" s="52">
        <v>5</v>
      </c>
      <c r="AE45" s="52">
        <v>5</v>
      </c>
      <c r="AF45" s="52">
        <v>2</v>
      </c>
      <c r="AG45" s="52">
        <v>5</v>
      </c>
      <c r="AH45" s="52">
        <v>2</v>
      </c>
      <c r="AI45" s="52">
        <v>5</v>
      </c>
      <c r="AJ45" s="61"/>
      <c r="AK45" s="61"/>
      <c r="AL45" s="74" t="s">
        <v>61</v>
      </c>
      <c r="AM45" s="61" t="s">
        <v>88</v>
      </c>
      <c r="AN45" s="80"/>
      <c r="AO45" s="80"/>
      <c r="AP45" s="82"/>
    </row>
    <row r="46" spans="1:42" ht="24.95" customHeight="1">
      <c r="A46" s="50">
        <f t="shared" si="4"/>
        <v>123.04100000000018</v>
      </c>
      <c r="B46" s="51" t="s">
        <v>54</v>
      </c>
      <c r="C46" s="81" t="s">
        <v>55</v>
      </c>
      <c r="D46" s="80" t="s">
        <v>90</v>
      </c>
      <c r="E46" s="80" t="s">
        <v>91</v>
      </c>
      <c r="F46" s="52" t="s">
        <v>52</v>
      </c>
      <c r="G46" s="53" t="s">
        <v>92</v>
      </c>
      <c r="H46" s="54">
        <v>43922</v>
      </c>
      <c r="I46" s="54">
        <v>43951</v>
      </c>
      <c r="J46" s="55" t="str">
        <f t="shared" si="3"/>
        <v>01.04.20 - 30.04.20 (1 months)</v>
      </c>
      <c r="K46" s="85" t="s">
        <v>50</v>
      </c>
      <c r="L46" s="57">
        <v>700</v>
      </c>
      <c r="M46" s="57">
        <v>2300</v>
      </c>
      <c r="N46" s="58">
        <f t="shared" si="17"/>
        <v>16</v>
      </c>
      <c r="O46" s="57">
        <v>700</v>
      </c>
      <c r="P46" s="57">
        <v>2300</v>
      </c>
      <c r="Q46" s="58">
        <f t="shared" si="18"/>
        <v>16</v>
      </c>
      <c r="R46" s="57">
        <v>700</v>
      </c>
      <c r="S46" s="57">
        <v>2300</v>
      </c>
      <c r="T46" s="81">
        <f t="shared" si="19"/>
        <v>16</v>
      </c>
      <c r="U46" s="80">
        <v>39.15</v>
      </c>
      <c r="V46" s="80">
        <v>0</v>
      </c>
      <c r="W46" s="80">
        <v>0</v>
      </c>
      <c r="X46" s="84"/>
      <c r="Y46" s="80"/>
      <c r="Z46" s="80"/>
      <c r="AA46" s="80"/>
      <c r="AB46" s="80"/>
      <c r="AC46" s="80">
        <v>2</v>
      </c>
      <c r="AD46" s="80">
        <v>5</v>
      </c>
      <c r="AE46" s="80">
        <v>5</v>
      </c>
      <c r="AF46" s="80">
        <v>2</v>
      </c>
      <c r="AG46" s="80">
        <v>5</v>
      </c>
      <c r="AH46" s="80">
        <v>2</v>
      </c>
      <c r="AI46" s="80">
        <v>5</v>
      </c>
      <c r="AJ46" s="82"/>
      <c r="AK46" s="82"/>
      <c r="AL46" s="74" t="s">
        <v>63</v>
      </c>
      <c r="AM46" s="61" t="s">
        <v>88</v>
      </c>
      <c r="AN46" s="80"/>
      <c r="AO46" s="80"/>
      <c r="AP46" s="82"/>
    </row>
    <row r="47" spans="1:42" ht="24.95" customHeight="1">
      <c r="A47" s="50">
        <f t="shared" si="4"/>
        <v>123.04200000000019</v>
      </c>
      <c r="B47" s="64" t="s">
        <v>59</v>
      </c>
      <c r="C47" s="81">
        <v>4</v>
      </c>
      <c r="D47" s="80" t="s">
        <v>90</v>
      </c>
      <c r="E47" s="80" t="s">
        <v>91</v>
      </c>
      <c r="F47" s="52" t="s">
        <v>52</v>
      </c>
      <c r="G47" s="53" t="s">
        <v>92</v>
      </c>
      <c r="H47" s="54">
        <v>43921</v>
      </c>
      <c r="I47" s="54">
        <v>43951</v>
      </c>
      <c r="J47" s="55" t="str">
        <f t="shared" si="3"/>
        <v>31.03.20 - 30.04.20 (1 months)</v>
      </c>
      <c r="K47" s="56" t="s">
        <v>50</v>
      </c>
      <c r="L47" s="57">
        <v>2300</v>
      </c>
      <c r="M47" s="57">
        <v>2300</v>
      </c>
      <c r="N47" s="58">
        <f t="shared" si="17"/>
        <v>24</v>
      </c>
      <c r="O47" s="57">
        <v>2300</v>
      </c>
      <c r="P47" s="57">
        <v>2300</v>
      </c>
      <c r="Q47" s="58">
        <f t="shared" si="18"/>
        <v>24</v>
      </c>
      <c r="R47" s="57">
        <v>2300</v>
      </c>
      <c r="S47" s="57">
        <v>2300</v>
      </c>
      <c r="T47" s="81">
        <f t="shared" si="19"/>
        <v>24</v>
      </c>
      <c r="U47" s="52">
        <v>37.78</v>
      </c>
      <c r="V47" s="80">
        <v>0</v>
      </c>
      <c r="W47" s="80">
        <v>0</v>
      </c>
      <c r="X47" s="84"/>
      <c r="Y47" s="80"/>
      <c r="Z47" s="80"/>
      <c r="AA47" s="80"/>
      <c r="AB47" s="80"/>
      <c r="AC47" s="52">
        <v>2</v>
      </c>
      <c r="AD47" s="52">
        <v>5</v>
      </c>
      <c r="AE47" s="52">
        <v>5</v>
      </c>
      <c r="AF47" s="52">
        <v>2</v>
      </c>
      <c r="AG47" s="52">
        <v>5</v>
      </c>
      <c r="AH47" s="52">
        <v>2</v>
      </c>
      <c r="AI47" s="52">
        <v>5</v>
      </c>
      <c r="AJ47" s="61"/>
      <c r="AK47" s="61"/>
      <c r="AL47" s="74" t="s">
        <v>65</v>
      </c>
      <c r="AM47" s="61" t="s">
        <v>89</v>
      </c>
      <c r="AN47" s="80"/>
      <c r="AO47" s="80"/>
      <c r="AP47" s="82"/>
    </row>
    <row r="48" spans="1:42" ht="24.95" customHeight="1">
      <c r="A48" s="50">
        <f t="shared" si="4"/>
        <v>123.04300000000019</v>
      </c>
      <c r="B48" s="64" t="s">
        <v>59</v>
      </c>
      <c r="C48" s="94">
        <v>1.2</v>
      </c>
      <c r="D48" s="80" t="s">
        <v>93</v>
      </c>
      <c r="E48" s="80" t="s">
        <v>94</v>
      </c>
      <c r="F48" s="52" t="s">
        <v>52</v>
      </c>
      <c r="G48" s="53" t="s">
        <v>95</v>
      </c>
      <c r="H48" s="54">
        <v>43922</v>
      </c>
      <c r="I48" s="54">
        <v>43951</v>
      </c>
      <c r="J48" s="55" t="str">
        <f t="shared" si="3"/>
        <v>01.04.20 - 30.04.20 (1 months)</v>
      </c>
      <c r="K48" s="56" t="s">
        <v>50</v>
      </c>
      <c r="L48" s="57">
        <v>700</v>
      </c>
      <c r="M48" s="57">
        <v>2300</v>
      </c>
      <c r="N48" s="58">
        <f t="shared" si="17"/>
        <v>16</v>
      </c>
      <c r="O48" s="57">
        <v>700</v>
      </c>
      <c r="P48" s="57">
        <v>2300</v>
      </c>
      <c r="Q48" s="58">
        <f t="shared" si="18"/>
        <v>16</v>
      </c>
      <c r="R48" s="57">
        <v>700</v>
      </c>
      <c r="S48" s="57">
        <v>2300</v>
      </c>
      <c r="T48" s="81">
        <f t="shared" si="19"/>
        <v>16</v>
      </c>
      <c r="U48" s="52">
        <v>6.6</v>
      </c>
      <c r="V48" s="52">
        <v>0</v>
      </c>
      <c r="W48" s="52">
        <v>0</v>
      </c>
      <c r="X48" s="60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61"/>
      <c r="AK48" s="61"/>
      <c r="AL48" s="74"/>
      <c r="AM48" s="61"/>
      <c r="AN48" s="80"/>
      <c r="AO48" s="80">
        <v>2</v>
      </c>
      <c r="AP48" s="82" t="s">
        <v>96</v>
      </c>
    </row>
    <row r="49" spans="1:42" ht="24.95" customHeight="1">
      <c r="A49" s="50">
        <f t="shared" si="4"/>
        <v>123.0440000000002</v>
      </c>
      <c r="B49" s="51" t="s">
        <v>54</v>
      </c>
      <c r="C49" s="58"/>
      <c r="D49" s="52" t="s">
        <v>97</v>
      </c>
      <c r="E49" s="52" t="s">
        <v>98</v>
      </c>
      <c r="F49" s="52" t="s">
        <v>52</v>
      </c>
      <c r="G49" s="53" t="s">
        <v>99</v>
      </c>
      <c r="H49" s="54">
        <v>43922</v>
      </c>
      <c r="I49" s="54">
        <v>43951</v>
      </c>
      <c r="J49" s="55" t="str">
        <f t="shared" si="3"/>
        <v>01.04.20 - 30.04.20 (1 months)</v>
      </c>
      <c r="K49" s="56" t="s">
        <v>50</v>
      </c>
      <c r="L49" s="57">
        <v>700</v>
      </c>
      <c r="M49" s="57">
        <v>2300</v>
      </c>
      <c r="N49" s="58">
        <f>IF(L49&gt;M49, (2400-L49+M49)/100, IF(AND(L49="",M49="",L49=M49), "", IF(L49=M49,24,(M49-L49)/100)))</f>
        <v>16</v>
      </c>
      <c r="O49" s="57">
        <v>700</v>
      </c>
      <c r="P49" s="57">
        <v>2300</v>
      </c>
      <c r="Q49" s="58">
        <f>IF(O49&gt;P49, (2400-O49+P49)/100, IF(AND(O49="",P49="",O49=P49), "", IF(O49=P49,24,(P49-O49)/100)))</f>
        <v>16</v>
      </c>
      <c r="R49" s="57">
        <v>700</v>
      </c>
      <c r="S49" s="57">
        <v>2300</v>
      </c>
      <c r="T49" s="58">
        <f>IF(R49&gt;S49, (2400-R49+S49)/100, IF(AND(R49="",S49="",R49=S49), "", IF(R49=S49,24,(S49-R49)/100)))</f>
        <v>16</v>
      </c>
      <c r="U49" s="52">
        <v>40</v>
      </c>
      <c r="V49" s="52"/>
      <c r="W49" s="59"/>
      <c r="X49" s="60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61"/>
      <c r="AK49" s="61"/>
      <c r="AL49" s="62"/>
      <c r="AM49" s="61"/>
      <c r="AN49" s="52"/>
      <c r="AO49" s="52">
        <v>20</v>
      </c>
      <c r="AP49" s="61"/>
    </row>
    <row r="50" spans="1:42" ht="24.95" customHeight="1">
      <c r="A50" s="86">
        <f t="shared" si="4"/>
        <v>123.0450000000002</v>
      </c>
      <c r="B50" s="64" t="s">
        <v>59</v>
      </c>
      <c r="C50" s="95">
        <v>1.2</v>
      </c>
      <c r="D50" s="80" t="s">
        <v>100</v>
      </c>
      <c r="E50" s="80" t="s">
        <v>101</v>
      </c>
      <c r="F50" s="80" t="s">
        <v>52</v>
      </c>
      <c r="G50" s="72" t="s">
        <v>99</v>
      </c>
      <c r="H50" s="54">
        <v>43922</v>
      </c>
      <c r="I50" s="54">
        <v>43951</v>
      </c>
      <c r="J50" s="55" t="str">
        <f t="shared" si="3"/>
        <v>01.04.20 - 30.04.20 (1 months)</v>
      </c>
      <c r="K50" s="56" t="s">
        <v>50</v>
      </c>
      <c r="L50" s="57">
        <v>700</v>
      </c>
      <c r="M50" s="57">
        <v>2300</v>
      </c>
      <c r="N50" s="58">
        <f t="shared" ref="N50:N54" si="20">IF(L50&gt;M50, (2400-L50+M50)/100, IF(AND(L50="",M50="",L50=M50), "", IF(L50=M50,24,(M50-L50)/100)))</f>
        <v>16</v>
      </c>
      <c r="O50" s="57">
        <v>700</v>
      </c>
      <c r="P50" s="57">
        <v>2300</v>
      </c>
      <c r="Q50" s="58">
        <f t="shared" ref="Q50:Q54" si="21">IF(O50&gt;P50, (2400-O50+P50)/100, IF(AND(O50="",P50="",O50=P50), "", IF(O50=P50,24,(P50-O50)/100)))</f>
        <v>16</v>
      </c>
      <c r="R50" s="57">
        <v>700</v>
      </c>
      <c r="S50" s="57">
        <v>2300</v>
      </c>
      <c r="T50" s="81">
        <f t="shared" ref="T50:T54" si="22">IF(R50&gt;S50, (2400-R50+S50)/100, IF(AND(R50="",S50="",R50=S50), "", IF(R50=S50,24,(S50-R50)/100)))</f>
        <v>16</v>
      </c>
      <c r="U50" s="52">
        <v>41</v>
      </c>
      <c r="V50" s="52"/>
      <c r="W50" s="59"/>
      <c r="X50" s="60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61"/>
      <c r="AK50" s="61"/>
      <c r="AL50" s="74"/>
      <c r="AM50" s="61" t="s">
        <v>73</v>
      </c>
      <c r="AN50" s="80"/>
      <c r="AO50" s="80">
        <v>20</v>
      </c>
      <c r="AP50" s="82"/>
    </row>
    <row r="51" spans="1:42" ht="24.95" customHeight="1">
      <c r="A51" s="86">
        <f t="shared" si="4"/>
        <v>123.04600000000021</v>
      </c>
      <c r="B51" s="64" t="s">
        <v>59</v>
      </c>
      <c r="C51" s="95">
        <v>1.1000000000000001</v>
      </c>
      <c r="D51" s="80" t="s">
        <v>102</v>
      </c>
      <c r="E51" s="80" t="s">
        <v>103</v>
      </c>
      <c r="F51" s="80" t="s">
        <v>52</v>
      </c>
      <c r="G51" s="72" t="s">
        <v>99</v>
      </c>
      <c r="H51" s="54">
        <v>43922</v>
      </c>
      <c r="I51" s="54">
        <v>43951</v>
      </c>
      <c r="J51" s="55" t="str">
        <f t="shared" si="3"/>
        <v>01.04.20 - 30.04.20 (1 months)</v>
      </c>
      <c r="K51" s="56" t="s">
        <v>50</v>
      </c>
      <c r="L51" s="57">
        <v>700</v>
      </c>
      <c r="M51" s="57">
        <v>2300</v>
      </c>
      <c r="N51" s="58">
        <f t="shared" si="20"/>
        <v>16</v>
      </c>
      <c r="O51" s="57">
        <v>700</v>
      </c>
      <c r="P51" s="57">
        <v>2300</v>
      </c>
      <c r="Q51" s="58">
        <f t="shared" si="21"/>
        <v>16</v>
      </c>
      <c r="R51" s="57">
        <v>700</v>
      </c>
      <c r="S51" s="57">
        <v>2300</v>
      </c>
      <c r="T51" s="81">
        <f t="shared" si="22"/>
        <v>16</v>
      </c>
      <c r="U51" s="52">
        <v>40.799999999999997</v>
      </c>
      <c r="V51" s="52"/>
      <c r="W51" s="59"/>
      <c r="X51" s="60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61"/>
      <c r="AK51" s="61"/>
      <c r="AL51" s="74"/>
      <c r="AM51" s="61"/>
      <c r="AN51" s="80"/>
      <c r="AO51" s="80">
        <v>20</v>
      </c>
      <c r="AP51" s="82"/>
    </row>
    <row r="52" spans="1:42" ht="24.95" customHeight="1">
      <c r="A52" s="86">
        <f t="shared" si="4"/>
        <v>123.04700000000021</v>
      </c>
      <c r="B52" s="51" t="s">
        <v>54</v>
      </c>
      <c r="C52" s="96" t="s">
        <v>55</v>
      </c>
      <c r="D52" s="80" t="s">
        <v>104</v>
      </c>
      <c r="E52" s="80" t="s">
        <v>105</v>
      </c>
      <c r="F52" s="80" t="s">
        <v>52</v>
      </c>
      <c r="G52" s="72" t="s">
        <v>99</v>
      </c>
      <c r="H52" s="54">
        <v>43922</v>
      </c>
      <c r="I52" s="54">
        <v>43951</v>
      </c>
      <c r="J52" s="55" t="str">
        <f t="shared" si="3"/>
        <v>01.04.20 - 30.04.20 (1 months)</v>
      </c>
      <c r="K52" s="56" t="s">
        <v>50</v>
      </c>
      <c r="L52" s="57">
        <v>700</v>
      </c>
      <c r="M52" s="57">
        <v>2300</v>
      </c>
      <c r="N52" s="58">
        <f t="shared" si="20"/>
        <v>16</v>
      </c>
      <c r="O52" s="57">
        <v>700</v>
      </c>
      <c r="P52" s="57">
        <v>2300</v>
      </c>
      <c r="Q52" s="58">
        <f t="shared" si="21"/>
        <v>16</v>
      </c>
      <c r="R52" s="57">
        <v>700</v>
      </c>
      <c r="S52" s="57">
        <v>2300</v>
      </c>
      <c r="T52" s="81">
        <f t="shared" si="22"/>
        <v>16</v>
      </c>
      <c r="U52" s="52">
        <v>40.6</v>
      </c>
      <c r="V52" s="52"/>
      <c r="W52" s="59"/>
      <c r="X52" s="60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61"/>
      <c r="AK52" s="61"/>
      <c r="AL52" s="74"/>
      <c r="AM52" s="61"/>
      <c r="AN52" s="80"/>
      <c r="AO52" s="80">
        <v>20</v>
      </c>
      <c r="AP52" s="82"/>
    </row>
    <row r="53" spans="1:42" ht="24.95" customHeight="1">
      <c r="A53" s="86">
        <f t="shared" si="4"/>
        <v>123.04800000000021</v>
      </c>
      <c r="B53" s="76" t="s">
        <v>54</v>
      </c>
      <c r="C53" s="96" t="s">
        <v>55</v>
      </c>
      <c r="D53" s="80" t="s">
        <v>106</v>
      </c>
      <c r="E53" s="80" t="s">
        <v>107</v>
      </c>
      <c r="F53" s="80" t="s">
        <v>52</v>
      </c>
      <c r="G53" s="72" t="s">
        <v>99</v>
      </c>
      <c r="H53" s="54">
        <v>43922</v>
      </c>
      <c r="I53" s="54">
        <v>43951</v>
      </c>
      <c r="J53" s="55" t="str">
        <f t="shared" si="3"/>
        <v>01.04.20 - 30.04.20 (1 months)</v>
      </c>
      <c r="K53" s="56" t="s">
        <v>50</v>
      </c>
      <c r="L53" s="57">
        <v>700</v>
      </c>
      <c r="M53" s="57">
        <v>2300</v>
      </c>
      <c r="N53" s="58">
        <f t="shared" si="20"/>
        <v>16</v>
      </c>
      <c r="O53" s="57">
        <v>700</v>
      </c>
      <c r="P53" s="57">
        <v>2300</v>
      </c>
      <c r="Q53" s="58">
        <f t="shared" si="21"/>
        <v>16</v>
      </c>
      <c r="R53" s="57">
        <v>700</v>
      </c>
      <c r="S53" s="57">
        <v>2300</v>
      </c>
      <c r="T53" s="81">
        <f t="shared" si="22"/>
        <v>16</v>
      </c>
      <c r="U53" s="80">
        <v>40.4</v>
      </c>
      <c r="V53" s="80"/>
      <c r="W53" s="80"/>
      <c r="X53" s="84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2"/>
      <c r="AK53" s="82"/>
      <c r="AL53" s="74"/>
      <c r="AM53" s="61"/>
      <c r="AN53" s="80"/>
      <c r="AO53" s="80">
        <v>20</v>
      </c>
      <c r="AP53" s="82"/>
    </row>
    <row r="54" spans="1:42" ht="24.95" customHeight="1">
      <c r="A54" s="86">
        <f t="shared" si="4"/>
        <v>123.04900000000022</v>
      </c>
      <c r="B54" s="76" t="s">
        <v>54</v>
      </c>
      <c r="C54" s="96" t="s">
        <v>55</v>
      </c>
      <c r="D54" s="80" t="s">
        <v>108</v>
      </c>
      <c r="E54" s="80" t="s">
        <v>109</v>
      </c>
      <c r="F54" s="80" t="s">
        <v>52</v>
      </c>
      <c r="G54" s="72" t="s">
        <v>99</v>
      </c>
      <c r="H54" s="54">
        <v>43922</v>
      </c>
      <c r="I54" s="54">
        <v>43951</v>
      </c>
      <c r="J54" s="55" t="str">
        <f t="shared" si="3"/>
        <v>01.04.20 - 30.04.20 (1 months)</v>
      </c>
      <c r="K54" s="56" t="s">
        <v>50</v>
      </c>
      <c r="L54" s="57">
        <v>700</v>
      </c>
      <c r="M54" s="57">
        <v>2300</v>
      </c>
      <c r="N54" s="58">
        <f t="shared" si="20"/>
        <v>16</v>
      </c>
      <c r="O54" s="57">
        <v>700</v>
      </c>
      <c r="P54" s="57">
        <v>2300</v>
      </c>
      <c r="Q54" s="58">
        <f t="shared" si="21"/>
        <v>16</v>
      </c>
      <c r="R54" s="57">
        <v>700</v>
      </c>
      <c r="S54" s="57">
        <v>2300</v>
      </c>
      <c r="T54" s="81">
        <f t="shared" si="22"/>
        <v>16</v>
      </c>
      <c r="U54" s="52">
        <v>40.200000000000003</v>
      </c>
      <c r="V54" s="80"/>
      <c r="W54" s="80"/>
      <c r="X54" s="84"/>
      <c r="Y54" s="80"/>
      <c r="Z54" s="80"/>
      <c r="AA54" s="80"/>
      <c r="AB54" s="80"/>
      <c r="AC54" s="52"/>
      <c r="AD54" s="52"/>
      <c r="AE54" s="52"/>
      <c r="AF54" s="52"/>
      <c r="AG54" s="52"/>
      <c r="AH54" s="52"/>
      <c r="AI54" s="52"/>
      <c r="AJ54" s="61"/>
      <c r="AK54" s="61"/>
      <c r="AL54" s="74"/>
      <c r="AM54" s="61"/>
      <c r="AN54" s="80"/>
      <c r="AO54" s="80">
        <v>20</v>
      </c>
      <c r="AP54" s="82"/>
    </row>
    <row r="55" spans="1:42" ht="24.95" customHeight="1">
      <c r="A55" s="63">
        <f t="shared" si="4"/>
        <v>123.05000000000022</v>
      </c>
      <c r="B55" s="51" t="s">
        <v>54</v>
      </c>
      <c r="C55" s="68" t="s">
        <v>55</v>
      </c>
      <c r="D55" s="53" t="s">
        <v>110</v>
      </c>
      <c r="E55" s="72" t="s">
        <v>111</v>
      </c>
      <c r="F55" s="53" t="s">
        <v>52</v>
      </c>
      <c r="G55" s="53" t="s">
        <v>76</v>
      </c>
      <c r="H55" s="65">
        <v>43921</v>
      </c>
      <c r="I55" s="65">
        <v>43951</v>
      </c>
      <c r="J55" s="55" t="str">
        <f t="shared" si="3"/>
        <v>31.03.20 - 30.04.20 (1 months)</v>
      </c>
      <c r="K55" s="66" t="s">
        <v>50</v>
      </c>
      <c r="L55" s="67">
        <v>2300</v>
      </c>
      <c r="M55" s="67">
        <v>700</v>
      </c>
      <c r="N55" s="68">
        <f>IF(L55&gt;M55, (2400-L55+M55)/100, IF(AND(L55="",M55="",L55=M55), "", IF(L55=M55,24,(M55-L55)/100)))</f>
        <v>8</v>
      </c>
      <c r="O55" s="67">
        <v>2300</v>
      </c>
      <c r="P55" s="67">
        <v>700</v>
      </c>
      <c r="Q55" s="68">
        <f>IF(O55&gt;P55, (2400-O55+P55)/100, IF(AND(O55="",P55="",O55=P55), "", IF(O55=P55,24,(P55-O55)/100)))</f>
        <v>8</v>
      </c>
      <c r="R55" s="67">
        <v>2300</v>
      </c>
      <c r="S55" s="67">
        <v>700</v>
      </c>
      <c r="T55" s="68">
        <f>IF(R55&gt;S55, (2400-R55+S55)/100, IF(AND(R55="",S55="",R55=S55), "", IF(R55=S55,24,(S55-R55)/100)))</f>
        <v>8</v>
      </c>
      <c r="U55" s="53">
        <v>41.94</v>
      </c>
      <c r="V55" s="53"/>
      <c r="W55" s="70"/>
      <c r="X55" s="71"/>
      <c r="Y55" s="53"/>
      <c r="Z55" s="53"/>
      <c r="AA55" s="53"/>
      <c r="AB55" s="53"/>
      <c r="AC55" s="53">
        <v>2.4</v>
      </c>
      <c r="AD55" s="53">
        <v>6</v>
      </c>
      <c r="AE55" s="53">
        <v>6</v>
      </c>
      <c r="AF55" s="53">
        <v>2.4</v>
      </c>
      <c r="AG55" s="53">
        <v>6</v>
      </c>
      <c r="AH55" s="53">
        <v>0</v>
      </c>
      <c r="AI55" s="53">
        <v>0</v>
      </c>
      <c r="AJ55" s="73"/>
      <c r="AK55" s="73"/>
      <c r="AL55" s="83" t="s">
        <v>61</v>
      </c>
      <c r="AM55" s="73"/>
      <c r="AN55" s="53"/>
      <c r="AO55" s="53"/>
      <c r="AP55" s="73"/>
    </row>
    <row r="56" spans="1:42" ht="24.95" customHeight="1">
      <c r="A56" s="63">
        <f t="shared" si="4"/>
        <v>123.05100000000023</v>
      </c>
      <c r="B56" s="76" t="s">
        <v>54</v>
      </c>
      <c r="C56" s="69" t="s">
        <v>55</v>
      </c>
      <c r="D56" s="72" t="s">
        <v>110</v>
      </c>
      <c r="E56" s="72" t="s">
        <v>111</v>
      </c>
      <c r="F56" s="53" t="s">
        <v>52</v>
      </c>
      <c r="G56" s="53" t="s">
        <v>76</v>
      </c>
      <c r="H56" s="65">
        <v>43921</v>
      </c>
      <c r="I56" s="65">
        <v>43951</v>
      </c>
      <c r="J56" s="55" t="str">
        <f t="shared" si="3"/>
        <v>31.03.20 - 30.04.20 (1 months)</v>
      </c>
      <c r="K56" s="66" t="s">
        <v>50</v>
      </c>
      <c r="L56" s="67">
        <v>2300</v>
      </c>
      <c r="M56" s="67">
        <v>700</v>
      </c>
      <c r="N56" s="68">
        <f t="shared" ref="N56:N84" si="23">IF(L56&gt;M56, (2400-L56+M56)/100, IF(AND(L56="",M56="",L56=M56), "", IF(L56=M56,24,(M56-L56)/100)))</f>
        <v>8</v>
      </c>
      <c r="O56" s="67">
        <v>2300</v>
      </c>
      <c r="P56" s="67">
        <v>700</v>
      </c>
      <c r="Q56" s="68">
        <f t="shared" ref="Q56:Q84" si="24">IF(O56&gt;P56, (2400-O56+P56)/100, IF(AND(O56="",P56="",O56=P56), "", IF(O56=P56,24,(P56-O56)/100)))</f>
        <v>8</v>
      </c>
      <c r="R56" s="67">
        <v>2300</v>
      </c>
      <c r="S56" s="67">
        <v>700</v>
      </c>
      <c r="T56" s="69">
        <f t="shared" ref="T56:T84" si="25">IF(R56&gt;S56, (2400-R56+S56)/100, IF(AND(R56="",S56="",R56=S56), "", IF(R56=S56,24,(S56-R56)/100)))</f>
        <v>8</v>
      </c>
      <c r="U56" s="53">
        <v>0</v>
      </c>
      <c r="V56" s="53"/>
      <c r="W56" s="70"/>
      <c r="X56" s="71"/>
      <c r="Y56" s="53"/>
      <c r="Z56" s="53"/>
      <c r="AA56" s="53"/>
      <c r="AB56" s="53"/>
      <c r="AC56" s="53">
        <v>0</v>
      </c>
      <c r="AD56" s="53">
        <v>0</v>
      </c>
      <c r="AE56" s="53">
        <v>0</v>
      </c>
      <c r="AF56" s="53">
        <v>0</v>
      </c>
      <c r="AG56" s="53">
        <v>0</v>
      </c>
      <c r="AH56" s="53">
        <v>2.4</v>
      </c>
      <c r="AI56" s="53">
        <v>6</v>
      </c>
      <c r="AJ56" s="73"/>
      <c r="AK56" s="73"/>
      <c r="AL56" s="78" t="s">
        <v>61</v>
      </c>
      <c r="AM56" s="73" t="s">
        <v>73</v>
      </c>
      <c r="AN56" s="72"/>
      <c r="AO56" s="72"/>
      <c r="AP56" s="75"/>
    </row>
    <row r="57" spans="1:42" ht="24.95" customHeight="1">
      <c r="A57" s="63">
        <f t="shared" si="4"/>
        <v>123.05200000000023</v>
      </c>
      <c r="B57" s="76" t="s">
        <v>54</v>
      </c>
      <c r="C57" s="69" t="s">
        <v>55</v>
      </c>
      <c r="D57" s="72" t="s">
        <v>110</v>
      </c>
      <c r="E57" s="72" t="s">
        <v>111</v>
      </c>
      <c r="F57" s="53" t="s">
        <v>52</v>
      </c>
      <c r="G57" s="53" t="s">
        <v>76</v>
      </c>
      <c r="H57" s="65">
        <v>43922</v>
      </c>
      <c r="I57" s="65">
        <v>43951</v>
      </c>
      <c r="J57" s="55" t="str">
        <f t="shared" si="3"/>
        <v>01.04.20 - 30.04.20 (1 months)</v>
      </c>
      <c r="K57" s="66" t="s">
        <v>50</v>
      </c>
      <c r="L57" s="67">
        <v>700</v>
      </c>
      <c r="M57" s="67">
        <v>1500</v>
      </c>
      <c r="N57" s="68">
        <f t="shared" si="23"/>
        <v>8</v>
      </c>
      <c r="O57" s="67">
        <v>700</v>
      </c>
      <c r="P57" s="67">
        <v>1500</v>
      </c>
      <c r="Q57" s="68">
        <f t="shared" si="24"/>
        <v>8</v>
      </c>
      <c r="R57" s="67">
        <v>700</v>
      </c>
      <c r="S57" s="67">
        <v>1500</v>
      </c>
      <c r="T57" s="69">
        <f t="shared" si="25"/>
        <v>8</v>
      </c>
      <c r="U57" s="53">
        <v>47.94</v>
      </c>
      <c r="V57" s="53"/>
      <c r="W57" s="70"/>
      <c r="X57" s="71"/>
      <c r="Y57" s="53"/>
      <c r="Z57" s="53"/>
      <c r="AA57" s="53"/>
      <c r="AB57" s="53"/>
      <c r="AC57" s="53">
        <v>2.4</v>
      </c>
      <c r="AD57" s="53">
        <v>6</v>
      </c>
      <c r="AE57" s="53">
        <v>6</v>
      </c>
      <c r="AF57" s="53">
        <v>2.4</v>
      </c>
      <c r="AG57" s="53">
        <v>6</v>
      </c>
      <c r="AH57" s="53">
        <v>0</v>
      </c>
      <c r="AI57" s="53">
        <v>0</v>
      </c>
      <c r="AJ57" s="73"/>
      <c r="AK57" s="73"/>
      <c r="AL57" s="78" t="s">
        <v>63</v>
      </c>
      <c r="AM57" s="73"/>
      <c r="AN57" s="72"/>
      <c r="AO57" s="72"/>
      <c r="AP57" s="75"/>
    </row>
    <row r="58" spans="1:42" ht="24.95" customHeight="1">
      <c r="A58" s="63">
        <f t="shared" si="4"/>
        <v>123.05300000000024</v>
      </c>
      <c r="B58" s="51" t="s">
        <v>54</v>
      </c>
      <c r="C58" s="69" t="s">
        <v>55</v>
      </c>
      <c r="D58" s="72" t="s">
        <v>110</v>
      </c>
      <c r="E58" s="72" t="s">
        <v>111</v>
      </c>
      <c r="F58" s="53" t="s">
        <v>52</v>
      </c>
      <c r="G58" s="53" t="s">
        <v>76</v>
      </c>
      <c r="H58" s="65">
        <v>43922</v>
      </c>
      <c r="I58" s="65">
        <v>43951</v>
      </c>
      <c r="J58" s="55" t="str">
        <f t="shared" si="3"/>
        <v>01.04.20 - 30.04.20 (1 months)</v>
      </c>
      <c r="K58" s="66" t="s">
        <v>50</v>
      </c>
      <c r="L58" s="67">
        <v>700</v>
      </c>
      <c r="M58" s="67">
        <v>1500</v>
      </c>
      <c r="N58" s="68">
        <f t="shared" si="23"/>
        <v>8</v>
      </c>
      <c r="O58" s="67">
        <v>700</v>
      </c>
      <c r="P58" s="67">
        <v>1500</v>
      </c>
      <c r="Q58" s="68">
        <f t="shared" si="24"/>
        <v>8</v>
      </c>
      <c r="R58" s="67">
        <v>700</v>
      </c>
      <c r="S58" s="67">
        <v>1500</v>
      </c>
      <c r="T58" s="69">
        <f t="shared" si="25"/>
        <v>8</v>
      </c>
      <c r="U58" s="53">
        <v>0</v>
      </c>
      <c r="V58" s="53"/>
      <c r="W58" s="70"/>
      <c r="X58" s="71"/>
      <c r="Y58" s="53"/>
      <c r="Z58" s="53"/>
      <c r="AA58" s="53"/>
      <c r="AB58" s="53"/>
      <c r="AC58" s="53">
        <v>0</v>
      </c>
      <c r="AD58" s="53">
        <v>0</v>
      </c>
      <c r="AE58" s="53">
        <v>0</v>
      </c>
      <c r="AF58" s="53">
        <v>0</v>
      </c>
      <c r="AG58" s="53">
        <v>0</v>
      </c>
      <c r="AH58" s="53">
        <v>2.4</v>
      </c>
      <c r="AI58" s="53">
        <v>6</v>
      </c>
      <c r="AJ58" s="73"/>
      <c r="AK58" s="73"/>
      <c r="AL58" s="78" t="s">
        <v>63</v>
      </c>
      <c r="AM58" s="73"/>
      <c r="AN58" s="72"/>
      <c r="AO58" s="72"/>
      <c r="AP58" s="75"/>
    </row>
    <row r="59" spans="1:42" ht="24.95" customHeight="1">
      <c r="A59" s="63">
        <f t="shared" si="4"/>
        <v>123.05400000000024</v>
      </c>
      <c r="B59" s="76" t="s">
        <v>54</v>
      </c>
      <c r="C59" s="69" t="s">
        <v>55</v>
      </c>
      <c r="D59" s="72" t="s">
        <v>110</v>
      </c>
      <c r="E59" s="72" t="s">
        <v>111</v>
      </c>
      <c r="F59" s="53" t="s">
        <v>52</v>
      </c>
      <c r="G59" s="53" t="s">
        <v>76</v>
      </c>
      <c r="H59" s="65">
        <v>43922</v>
      </c>
      <c r="I59" s="65">
        <v>43951</v>
      </c>
      <c r="J59" s="55" t="str">
        <f t="shared" si="3"/>
        <v>01.04.20 - 30.04.20 (1 months)</v>
      </c>
      <c r="K59" s="66" t="s">
        <v>50</v>
      </c>
      <c r="L59" s="67">
        <v>1500</v>
      </c>
      <c r="M59" s="67">
        <v>2300</v>
      </c>
      <c r="N59" s="68">
        <f t="shared" si="23"/>
        <v>8</v>
      </c>
      <c r="O59" s="67">
        <v>1500</v>
      </c>
      <c r="P59" s="67">
        <v>2300</v>
      </c>
      <c r="Q59" s="68">
        <f t="shared" si="24"/>
        <v>8</v>
      </c>
      <c r="R59" s="67">
        <v>1500</v>
      </c>
      <c r="S59" s="67">
        <v>2300</v>
      </c>
      <c r="T59" s="69">
        <f t="shared" si="25"/>
        <v>8</v>
      </c>
      <c r="U59" s="72">
        <v>71.94</v>
      </c>
      <c r="V59" s="53"/>
      <c r="W59" s="72"/>
      <c r="X59" s="77"/>
      <c r="Y59" s="72"/>
      <c r="Z59" s="72"/>
      <c r="AA59" s="72"/>
      <c r="AB59" s="72"/>
      <c r="AC59" s="72">
        <v>2.4</v>
      </c>
      <c r="AD59" s="72">
        <v>6</v>
      </c>
      <c r="AE59" s="72">
        <v>6</v>
      </c>
      <c r="AF59" s="72">
        <v>2.4</v>
      </c>
      <c r="AG59" s="72">
        <v>6</v>
      </c>
      <c r="AH59" s="72">
        <v>0</v>
      </c>
      <c r="AI59" s="72">
        <v>0</v>
      </c>
      <c r="AJ59" s="75"/>
      <c r="AK59" s="75"/>
      <c r="AL59" s="78" t="s">
        <v>65</v>
      </c>
      <c r="AM59" s="73"/>
      <c r="AN59" s="72"/>
      <c r="AO59" s="72"/>
      <c r="AP59" s="75"/>
    </row>
    <row r="60" spans="1:42" ht="24.95" customHeight="1">
      <c r="A60" s="63">
        <f t="shared" si="4"/>
        <v>123.05500000000025</v>
      </c>
      <c r="B60" s="76" t="s">
        <v>54</v>
      </c>
      <c r="C60" s="69" t="s">
        <v>55</v>
      </c>
      <c r="D60" s="72" t="s">
        <v>110</v>
      </c>
      <c r="E60" s="72" t="s">
        <v>111</v>
      </c>
      <c r="F60" s="53" t="s">
        <v>52</v>
      </c>
      <c r="G60" s="53" t="s">
        <v>76</v>
      </c>
      <c r="H60" s="65">
        <v>43922</v>
      </c>
      <c r="I60" s="65">
        <v>43951</v>
      </c>
      <c r="J60" s="55" t="str">
        <f t="shared" si="3"/>
        <v>01.04.20 - 30.04.20 (1 months)</v>
      </c>
      <c r="K60" s="66" t="s">
        <v>50</v>
      </c>
      <c r="L60" s="67">
        <v>1500</v>
      </c>
      <c r="M60" s="67">
        <v>2300</v>
      </c>
      <c r="N60" s="68">
        <f t="shared" si="23"/>
        <v>8</v>
      </c>
      <c r="O60" s="67">
        <v>1500</v>
      </c>
      <c r="P60" s="67">
        <v>2300</v>
      </c>
      <c r="Q60" s="68">
        <f t="shared" si="24"/>
        <v>8</v>
      </c>
      <c r="R60" s="67">
        <v>1500</v>
      </c>
      <c r="S60" s="67">
        <v>2300</v>
      </c>
      <c r="T60" s="69">
        <f t="shared" si="25"/>
        <v>8</v>
      </c>
      <c r="U60" s="53">
        <v>0</v>
      </c>
      <c r="V60" s="53"/>
      <c r="W60" s="72"/>
      <c r="X60" s="77"/>
      <c r="Y60" s="72"/>
      <c r="Z60" s="72"/>
      <c r="AA60" s="72"/>
      <c r="AB60" s="72"/>
      <c r="AC60" s="53">
        <v>0</v>
      </c>
      <c r="AD60" s="53">
        <v>0</v>
      </c>
      <c r="AE60" s="53">
        <v>0</v>
      </c>
      <c r="AF60" s="53">
        <v>0</v>
      </c>
      <c r="AG60" s="53">
        <v>0</v>
      </c>
      <c r="AH60" s="53">
        <v>2.4</v>
      </c>
      <c r="AI60" s="53">
        <v>6</v>
      </c>
      <c r="AJ60" s="73"/>
      <c r="AK60" s="73"/>
      <c r="AL60" s="78" t="s">
        <v>65</v>
      </c>
      <c r="AM60" s="73"/>
      <c r="AN60" s="72"/>
      <c r="AO60" s="72"/>
      <c r="AP60" s="75"/>
    </row>
    <row r="61" spans="1:42" ht="24.95" customHeight="1">
      <c r="A61" s="63">
        <f t="shared" si="4"/>
        <v>123.05600000000025</v>
      </c>
      <c r="B61" s="51" t="s">
        <v>54</v>
      </c>
      <c r="C61" s="69" t="s">
        <v>55</v>
      </c>
      <c r="D61" s="72" t="s">
        <v>110</v>
      </c>
      <c r="E61" s="72" t="s">
        <v>112</v>
      </c>
      <c r="F61" s="53" t="s">
        <v>52</v>
      </c>
      <c r="G61" s="53" t="s">
        <v>76</v>
      </c>
      <c r="H61" s="65">
        <v>43921</v>
      </c>
      <c r="I61" s="65">
        <v>43951</v>
      </c>
      <c r="J61" s="55" t="str">
        <f t="shared" si="3"/>
        <v>31.03.20 - 30.04.20 (1 months)</v>
      </c>
      <c r="K61" s="66" t="s">
        <v>50</v>
      </c>
      <c r="L61" s="67">
        <v>2300</v>
      </c>
      <c r="M61" s="67">
        <v>700</v>
      </c>
      <c r="N61" s="68">
        <f t="shared" si="23"/>
        <v>8</v>
      </c>
      <c r="O61" s="67">
        <v>2300</v>
      </c>
      <c r="P61" s="67">
        <v>700</v>
      </c>
      <c r="Q61" s="68">
        <f t="shared" si="24"/>
        <v>8</v>
      </c>
      <c r="R61" s="67">
        <v>2300</v>
      </c>
      <c r="S61" s="67">
        <v>700</v>
      </c>
      <c r="T61" s="69">
        <f t="shared" si="25"/>
        <v>8</v>
      </c>
      <c r="U61" s="53">
        <v>129.80000000000001</v>
      </c>
      <c r="V61" s="53"/>
      <c r="W61" s="53"/>
      <c r="X61" s="71"/>
      <c r="Y61" s="53"/>
      <c r="Z61" s="53"/>
      <c r="AA61" s="53"/>
      <c r="AB61" s="53"/>
      <c r="AC61" s="53">
        <v>8</v>
      </c>
      <c r="AD61" s="53">
        <v>20</v>
      </c>
      <c r="AE61" s="53">
        <v>20</v>
      </c>
      <c r="AF61" s="53">
        <v>8</v>
      </c>
      <c r="AG61" s="53">
        <v>20</v>
      </c>
      <c r="AH61" s="53">
        <v>0</v>
      </c>
      <c r="AI61" s="53">
        <v>0</v>
      </c>
      <c r="AJ61" s="73"/>
      <c r="AK61" s="73"/>
      <c r="AL61" s="78" t="s">
        <v>61</v>
      </c>
      <c r="AM61" s="73"/>
      <c r="AN61" s="72"/>
      <c r="AO61" s="72"/>
      <c r="AP61" s="75"/>
    </row>
    <row r="62" spans="1:42" ht="24.95" customHeight="1">
      <c r="A62" s="63">
        <f t="shared" si="4"/>
        <v>123.05700000000026</v>
      </c>
      <c r="B62" s="76" t="s">
        <v>54</v>
      </c>
      <c r="C62" s="69" t="s">
        <v>55</v>
      </c>
      <c r="D62" s="72" t="s">
        <v>110</v>
      </c>
      <c r="E62" s="72" t="s">
        <v>112</v>
      </c>
      <c r="F62" s="53" t="s">
        <v>52</v>
      </c>
      <c r="G62" s="53" t="s">
        <v>76</v>
      </c>
      <c r="H62" s="65">
        <v>43921</v>
      </c>
      <c r="I62" s="65">
        <v>43951</v>
      </c>
      <c r="J62" s="55" t="str">
        <f t="shared" si="3"/>
        <v>31.03.20 - 30.04.20 (1 months)</v>
      </c>
      <c r="K62" s="66" t="s">
        <v>50</v>
      </c>
      <c r="L62" s="67">
        <v>2300</v>
      </c>
      <c r="M62" s="67">
        <v>700</v>
      </c>
      <c r="N62" s="68">
        <f t="shared" si="23"/>
        <v>8</v>
      </c>
      <c r="O62" s="67">
        <v>2300</v>
      </c>
      <c r="P62" s="67">
        <v>700</v>
      </c>
      <c r="Q62" s="68">
        <f t="shared" si="24"/>
        <v>8</v>
      </c>
      <c r="R62" s="67">
        <v>2300</v>
      </c>
      <c r="S62" s="67">
        <v>700</v>
      </c>
      <c r="T62" s="69">
        <f t="shared" si="25"/>
        <v>8</v>
      </c>
      <c r="U62" s="53">
        <v>0</v>
      </c>
      <c r="V62" s="53"/>
      <c r="W62" s="53"/>
      <c r="X62" s="71"/>
      <c r="Y62" s="53"/>
      <c r="Z62" s="53"/>
      <c r="AA62" s="53"/>
      <c r="AB62" s="53"/>
      <c r="AC62" s="53">
        <v>0</v>
      </c>
      <c r="AD62" s="53">
        <v>0</v>
      </c>
      <c r="AE62" s="53">
        <v>0</v>
      </c>
      <c r="AF62" s="53">
        <v>0</v>
      </c>
      <c r="AG62" s="53">
        <v>0</v>
      </c>
      <c r="AH62" s="53">
        <v>8</v>
      </c>
      <c r="AI62" s="53">
        <v>20</v>
      </c>
      <c r="AJ62" s="73"/>
      <c r="AK62" s="73"/>
      <c r="AL62" s="78" t="s">
        <v>61</v>
      </c>
      <c r="AM62" s="73"/>
      <c r="AN62" s="72"/>
      <c r="AO62" s="72"/>
      <c r="AP62" s="75"/>
    </row>
    <row r="63" spans="1:42" ht="24.95" customHeight="1">
      <c r="A63" s="63">
        <f t="shared" si="4"/>
        <v>123.05800000000026</v>
      </c>
      <c r="B63" s="76" t="s">
        <v>54</v>
      </c>
      <c r="C63" s="69" t="s">
        <v>55</v>
      </c>
      <c r="D63" s="72" t="s">
        <v>110</v>
      </c>
      <c r="E63" s="72" t="s">
        <v>113</v>
      </c>
      <c r="F63" s="53" t="s">
        <v>52</v>
      </c>
      <c r="G63" s="53" t="s">
        <v>76</v>
      </c>
      <c r="H63" s="65">
        <v>43922</v>
      </c>
      <c r="I63" s="65">
        <v>43951</v>
      </c>
      <c r="J63" s="55" t="str">
        <f t="shared" si="3"/>
        <v>01.04.20 - 30.04.20 (1 months)</v>
      </c>
      <c r="K63" s="66" t="s">
        <v>50</v>
      </c>
      <c r="L63" s="67">
        <v>700</v>
      </c>
      <c r="M63" s="67">
        <v>1500</v>
      </c>
      <c r="N63" s="68">
        <f t="shared" si="23"/>
        <v>8</v>
      </c>
      <c r="O63" s="67">
        <v>700</v>
      </c>
      <c r="P63" s="67">
        <v>1500</v>
      </c>
      <c r="Q63" s="68">
        <f t="shared" si="24"/>
        <v>8</v>
      </c>
      <c r="R63" s="67">
        <v>700</v>
      </c>
      <c r="S63" s="67">
        <v>1500</v>
      </c>
      <c r="T63" s="69">
        <f t="shared" si="25"/>
        <v>8</v>
      </c>
      <c r="U63" s="53">
        <v>140.19999999999999</v>
      </c>
      <c r="V63" s="53"/>
      <c r="W63" s="53"/>
      <c r="X63" s="71"/>
      <c r="Y63" s="53"/>
      <c r="Z63" s="53"/>
      <c r="AA63" s="53"/>
      <c r="AB63" s="53"/>
      <c r="AC63" s="53">
        <v>8</v>
      </c>
      <c r="AD63" s="53">
        <v>20</v>
      </c>
      <c r="AE63" s="53">
        <v>20</v>
      </c>
      <c r="AF63" s="53">
        <v>8</v>
      </c>
      <c r="AG63" s="53">
        <v>20</v>
      </c>
      <c r="AH63" s="53">
        <v>0</v>
      </c>
      <c r="AI63" s="53">
        <v>0</v>
      </c>
      <c r="AJ63" s="73"/>
      <c r="AK63" s="73"/>
      <c r="AL63" s="78" t="s">
        <v>63</v>
      </c>
      <c r="AM63" s="73"/>
      <c r="AN63" s="72"/>
      <c r="AO63" s="72"/>
      <c r="AP63" s="75"/>
    </row>
    <row r="64" spans="1:42" ht="24.95" customHeight="1">
      <c r="A64" s="63">
        <f t="shared" si="4"/>
        <v>123.05900000000027</v>
      </c>
      <c r="B64" s="51" t="s">
        <v>54</v>
      </c>
      <c r="C64" s="69" t="s">
        <v>55</v>
      </c>
      <c r="D64" s="72" t="s">
        <v>110</v>
      </c>
      <c r="E64" s="72" t="s">
        <v>113</v>
      </c>
      <c r="F64" s="53" t="s">
        <v>52</v>
      </c>
      <c r="G64" s="53" t="s">
        <v>76</v>
      </c>
      <c r="H64" s="65">
        <v>43922</v>
      </c>
      <c r="I64" s="65">
        <v>43951</v>
      </c>
      <c r="J64" s="55" t="str">
        <f t="shared" si="3"/>
        <v>01.04.20 - 30.04.20 (1 months)</v>
      </c>
      <c r="K64" s="66" t="s">
        <v>50</v>
      </c>
      <c r="L64" s="67">
        <v>700</v>
      </c>
      <c r="M64" s="67">
        <v>1500</v>
      </c>
      <c r="N64" s="68">
        <f t="shared" si="23"/>
        <v>8</v>
      </c>
      <c r="O64" s="67">
        <v>700</v>
      </c>
      <c r="P64" s="67">
        <v>1500</v>
      </c>
      <c r="Q64" s="68">
        <f t="shared" si="24"/>
        <v>8</v>
      </c>
      <c r="R64" s="67">
        <v>700</v>
      </c>
      <c r="S64" s="67">
        <v>1500</v>
      </c>
      <c r="T64" s="69">
        <f t="shared" si="25"/>
        <v>8</v>
      </c>
      <c r="U64" s="72">
        <v>0</v>
      </c>
      <c r="V64" s="53"/>
      <c r="W64" s="72"/>
      <c r="X64" s="77"/>
      <c r="Y64" s="72"/>
      <c r="Z64" s="72"/>
      <c r="AA64" s="72"/>
      <c r="AB64" s="72"/>
      <c r="AC64" s="72">
        <v>0</v>
      </c>
      <c r="AD64" s="72">
        <v>0</v>
      </c>
      <c r="AE64" s="72">
        <v>0</v>
      </c>
      <c r="AF64" s="72">
        <v>0</v>
      </c>
      <c r="AG64" s="72">
        <v>0</v>
      </c>
      <c r="AH64" s="72">
        <v>8</v>
      </c>
      <c r="AI64" s="72">
        <v>20</v>
      </c>
      <c r="AJ64" s="75"/>
      <c r="AK64" s="75"/>
      <c r="AL64" s="78" t="s">
        <v>63</v>
      </c>
      <c r="AM64" s="73"/>
      <c r="AN64" s="72"/>
      <c r="AO64" s="72"/>
      <c r="AP64" s="75"/>
    </row>
    <row r="65" spans="1:42" ht="24.95" customHeight="1">
      <c r="A65" s="63">
        <f>A64+0.003</f>
        <v>123.06200000000027</v>
      </c>
      <c r="B65" s="76" t="s">
        <v>54</v>
      </c>
      <c r="C65" s="69" t="s">
        <v>55</v>
      </c>
      <c r="D65" s="72" t="s">
        <v>110</v>
      </c>
      <c r="E65" s="72" t="s">
        <v>113</v>
      </c>
      <c r="F65" s="53" t="s">
        <v>52</v>
      </c>
      <c r="G65" s="53" t="s">
        <v>76</v>
      </c>
      <c r="H65" s="65">
        <v>43922</v>
      </c>
      <c r="I65" s="65">
        <v>43951</v>
      </c>
      <c r="J65" s="55" t="str">
        <f>IFERROR(TEXT(H65,"DD.MM.YY")&amp;" - "&amp;TEXT(I65,"DD.MM.YY")&amp;" ("&amp;DATEDIF(H65,I65+1,"m")&amp;" months)","Tender End Date is Before Start Date")</f>
        <v>01.04.20 - 30.04.20 (1 months)</v>
      </c>
      <c r="K65" s="66" t="s">
        <v>50</v>
      </c>
      <c r="L65" s="67">
        <v>1500</v>
      </c>
      <c r="M65" s="67">
        <v>2300</v>
      </c>
      <c r="N65" s="68">
        <f t="shared" si="23"/>
        <v>8</v>
      </c>
      <c r="O65" s="67">
        <v>1500</v>
      </c>
      <c r="P65" s="67">
        <v>2300</v>
      </c>
      <c r="Q65" s="68">
        <f t="shared" si="24"/>
        <v>8</v>
      </c>
      <c r="R65" s="67">
        <v>1500</v>
      </c>
      <c r="S65" s="67">
        <v>2300</v>
      </c>
      <c r="T65" s="69">
        <f t="shared" si="25"/>
        <v>8</v>
      </c>
      <c r="U65" s="72">
        <v>149.80000000000001</v>
      </c>
      <c r="V65" s="53"/>
      <c r="W65" s="72"/>
      <c r="X65" s="77"/>
      <c r="Y65" s="72"/>
      <c r="Z65" s="72"/>
      <c r="AA65" s="72"/>
      <c r="AB65" s="72"/>
      <c r="AC65" s="72">
        <v>8</v>
      </c>
      <c r="AD65" s="72">
        <v>20</v>
      </c>
      <c r="AE65" s="72">
        <v>20</v>
      </c>
      <c r="AF65" s="72">
        <v>8</v>
      </c>
      <c r="AG65" s="72">
        <v>20</v>
      </c>
      <c r="AH65" s="72">
        <v>0</v>
      </c>
      <c r="AI65" s="72">
        <v>0</v>
      </c>
      <c r="AJ65" s="75"/>
      <c r="AK65" s="75"/>
      <c r="AL65" s="78" t="s">
        <v>65</v>
      </c>
      <c r="AM65" s="73"/>
      <c r="AN65" s="72"/>
      <c r="AO65" s="72"/>
      <c r="AP65" s="75"/>
    </row>
    <row r="66" spans="1:42" ht="24.95" customHeight="1">
      <c r="A66" s="63">
        <f t="shared" ref="A66:A129" si="26">A65+0.001</f>
        <v>123.06300000000027</v>
      </c>
      <c r="B66" s="76" t="s">
        <v>54</v>
      </c>
      <c r="C66" s="69" t="s">
        <v>55</v>
      </c>
      <c r="D66" s="72" t="s">
        <v>110</v>
      </c>
      <c r="E66" s="72" t="s">
        <v>113</v>
      </c>
      <c r="F66" s="53" t="s">
        <v>52</v>
      </c>
      <c r="G66" s="53" t="s">
        <v>76</v>
      </c>
      <c r="H66" s="65">
        <v>43922</v>
      </c>
      <c r="I66" s="65">
        <v>43951</v>
      </c>
      <c r="J66" s="55" t="str">
        <f>IFERROR(TEXT(H66,"DD.MM.YY")&amp;" - "&amp;TEXT(I66,"DD.MM.YY")&amp;" ("&amp;DATEDIF(H66,I66+1,"m")&amp;" months)","Tender End Date is Before Start Date")</f>
        <v>01.04.20 - 30.04.20 (1 months)</v>
      </c>
      <c r="K66" s="66" t="s">
        <v>50</v>
      </c>
      <c r="L66" s="67">
        <v>1500</v>
      </c>
      <c r="M66" s="67">
        <v>2300</v>
      </c>
      <c r="N66" s="68">
        <f t="shared" si="23"/>
        <v>8</v>
      </c>
      <c r="O66" s="67">
        <v>1500</v>
      </c>
      <c r="P66" s="67">
        <v>2300</v>
      </c>
      <c r="Q66" s="68">
        <f t="shared" si="24"/>
        <v>8</v>
      </c>
      <c r="R66" s="67">
        <v>1500</v>
      </c>
      <c r="S66" s="67">
        <v>2300</v>
      </c>
      <c r="T66" s="69">
        <f t="shared" si="25"/>
        <v>8</v>
      </c>
      <c r="U66" s="72">
        <v>0</v>
      </c>
      <c r="V66" s="53"/>
      <c r="W66" s="72"/>
      <c r="X66" s="77"/>
      <c r="Y66" s="72"/>
      <c r="Z66" s="72"/>
      <c r="AA66" s="72"/>
      <c r="AB66" s="72"/>
      <c r="AC66" s="72">
        <v>0</v>
      </c>
      <c r="AD66" s="72">
        <v>0</v>
      </c>
      <c r="AE66" s="72">
        <v>0</v>
      </c>
      <c r="AF66" s="72">
        <v>0</v>
      </c>
      <c r="AG66" s="72">
        <v>0</v>
      </c>
      <c r="AH66" s="72">
        <v>8</v>
      </c>
      <c r="AI66" s="72">
        <v>20</v>
      </c>
      <c r="AJ66" s="75"/>
      <c r="AK66" s="75"/>
      <c r="AL66" s="78" t="s">
        <v>65</v>
      </c>
      <c r="AM66" s="73"/>
      <c r="AN66" s="72"/>
      <c r="AO66" s="72"/>
      <c r="AP66" s="75"/>
    </row>
    <row r="67" spans="1:42" ht="24.95" customHeight="1">
      <c r="A67" s="63">
        <f>A66+0.003</f>
        <v>123.06600000000027</v>
      </c>
      <c r="B67" s="51" t="s">
        <v>54</v>
      </c>
      <c r="C67" s="69" t="s">
        <v>55</v>
      </c>
      <c r="D67" s="72" t="s">
        <v>110</v>
      </c>
      <c r="E67" s="72" t="s">
        <v>114</v>
      </c>
      <c r="F67" s="53" t="s">
        <v>52</v>
      </c>
      <c r="G67" s="53" t="s">
        <v>76</v>
      </c>
      <c r="H67" s="65">
        <v>43921</v>
      </c>
      <c r="I67" s="65">
        <v>43951</v>
      </c>
      <c r="J67" s="55" t="str">
        <f t="shared" ref="J67:J114" si="27">IFERROR(TEXT(H67,"DD.MM.YY")&amp;" - "&amp;TEXT(I67,"DD.MM.YY")&amp;" ("&amp;DATEDIF(H67,I67+1,"m")&amp;" months)","Tender End Date is Before Start Date")</f>
        <v>31.03.20 - 30.04.20 (1 months)</v>
      </c>
      <c r="K67" s="66" t="s">
        <v>50</v>
      </c>
      <c r="L67" s="67">
        <v>2300</v>
      </c>
      <c r="M67" s="67">
        <v>700</v>
      </c>
      <c r="N67" s="68">
        <f t="shared" si="23"/>
        <v>8</v>
      </c>
      <c r="O67" s="67">
        <v>2300</v>
      </c>
      <c r="P67" s="67">
        <v>700</v>
      </c>
      <c r="Q67" s="68">
        <f t="shared" si="24"/>
        <v>8</v>
      </c>
      <c r="R67" s="67">
        <v>2300</v>
      </c>
      <c r="S67" s="67">
        <v>700</v>
      </c>
      <c r="T67" s="69">
        <f t="shared" si="25"/>
        <v>8</v>
      </c>
      <c r="U67" s="72">
        <v>129.60000000000002</v>
      </c>
      <c r="V67" s="53"/>
      <c r="W67" s="72"/>
      <c r="X67" s="77"/>
      <c r="Y67" s="72"/>
      <c r="Z67" s="72"/>
      <c r="AA67" s="72"/>
      <c r="AB67" s="72"/>
      <c r="AC67" s="72">
        <v>8</v>
      </c>
      <c r="AD67" s="72">
        <v>20</v>
      </c>
      <c r="AE67" s="72">
        <v>20</v>
      </c>
      <c r="AF67" s="72">
        <v>8</v>
      </c>
      <c r="AG67" s="72">
        <v>20</v>
      </c>
      <c r="AH67" s="72">
        <v>0</v>
      </c>
      <c r="AI67" s="72">
        <v>0</v>
      </c>
      <c r="AJ67" s="75"/>
      <c r="AK67" s="75"/>
      <c r="AL67" s="78" t="s">
        <v>61</v>
      </c>
      <c r="AM67" s="73"/>
      <c r="AN67" s="72"/>
      <c r="AO67" s="72"/>
      <c r="AP67" s="75"/>
    </row>
    <row r="68" spans="1:42" ht="24.95" customHeight="1">
      <c r="A68" s="63">
        <f t="shared" si="26"/>
        <v>123.06700000000028</v>
      </c>
      <c r="B68" s="76" t="s">
        <v>54</v>
      </c>
      <c r="C68" s="69" t="s">
        <v>55</v>
      </c>
      <c r="D68" s="72" t="s">
        <v>110</v>
      </c>
      <c r="E68" s="72" t="s">
        <v>114</v>
      </c>
      <c r="F68" s="53" t="s">
        <v>52</v>
      </c>
      <c r="G68" s="53" t="s">
        <v>76</v>
      </c>
      <c r="H68" s="65">
        <v>43921</v>
      </c>
      <c r="I68" s="65">
        <v>43951</v>
      </c>
      <c r="J68" s="55" t="str">
        <f t="shared" si="27"/>
        <v>31.03.20 - 30.04.20 (1 months)</v>
      </c>
      <c r="K68" s="66" t="s">
        <v>50</v>
      </c>
      <c r="L68" s="67">
        <v>2300</v>
      </c>
      <c r="M68" s="67">
        <v>700</v>
      </c>
      <c r="N68" s="68">
        <f t="shared" si="23"/>
        <v>8</v>
      </c>
      <c r="O68" s="67">
        <v>2300</v>
      </c>
      <c r="P68" s="67">
        <v>700</v>
      </c>
      <c r="Q68" s="68">
        <f t="shared" si="24"/>
        <v>8</v>
      </c>
      <c r="R68" s="67">
        <v>2300</v>
      </c>
      <c r="S68" s="67">
        <v>700</v>
      </c>
      <c r="T68" s="69">
        <f t="shared" si="25"/>
        <v>8</v>
      </c>
      <c r="U68" s="72">
        <v>0</v>
      </c>
      <c r="V68" s="53"/>
      <c r="W68" s="72"/>
      <c r="X68" s="77"/>
      <c r="Y68" s="72"/>
      <c r="Z68" s="72"/>
      <c r="AA68" s="72"/>
      <c r="AB68" s="72"/>
      <c r="AC68" s="72">
        <v>0</v>
      </c>
      <c r="AD68" s="72">
        <v>0</v>
      </c>
      <c r="AE68" s="72">
        <v>0</v>
      </c>
      <c r="AF68" s="72">
        <v>0</v>
      </c>
      <c r="AG68" s="72">
        <v>0</v>
      </c>
      <c r="AH68" s="72">
        <v>8</v>
      </c>
      <c r="AI68" s="72">
        <v>20</v>
      </c>
      <c r="AJ68" s="75"/>
      <c r="AK68" s="75"/>
      <c r="AL68" s="78" t="s">
        <v>61</v>
      </c>
      <c r="AM68" s="73"/>
      <c r="AN68" s="72"/>
      <c r="AO68" s="72"/>
      <c r="AP68" s="75"/>
    </row>
    <row r="69" spans="1:42" ht="24.95" customHeight="1">
      <c r="A69" s="63">
        <f t="shared" si="26"/>
        <v>123.06800000000028</v>
      </c>
      <c r="B69" s="76" t="s">
        <v>54</v>
      </c>
      <c r="C69" s="69" t="s">
        <v>55</v>
      </c>
      <c r="D69" s="72" t="s">
        <v>110</v>
      </c>
      <c r="E69" s="72" t="s">
        <v>114</v>
      </c>
      <c r="F69" s="53" t="s">
        <v>52</v>
      </c>
      <c r="G69" s="53" t="s">
        <v>76</v>
      </c>
      <c r="H69" s="65">
        <v>43922</v>
      </c>
      <c r="I69" s="65">
        <v>43951</v>
      </c>
      <c r="J69" s="55" t="str">
        <f t="shared" si="27"/>
        <v>01.04.20 - 30.04.20 (1 months)</v>
      </c>
      <c r="K69" s="66" t="s">
        <v>50</v>
      </c>
      <c r="L69" s="67">
        <v>700</v>
      </c>
      <c r="M69" s="67">
        <v>1500</v>
      </c>
      <c r="N69" s="68">
        <f t="shared" si="23"/>
        <v>8</v>
      </c>
      <c r="O69" s="67">
        <v>700</v>
      </c>
      <c r="P69" s="67">
        <v>1500</v>
      </c>
      <c r="Q69" s="68">
        <f t="shared" si="24"/>
        <v>8</v>
      </c>
      <c r="R69" s="67">
        <v>700</v>
      </c>
      <c r="S69" s="67">
        <v>1500</v>
      </c>
      <c r="T69" s="69">
        <f t="shared" si="25"/>
        <v>8</v>
      </c>
      <c r="U69" s="72">
        <v>140</v>
      </c>
      <c r="V69" s="53"/>
      <c r="W69" s="72"/>
      <c r="X69" s="77"/>
      <c r="Y69" s="72"/>
      <c r="Z69" s="72"/>
      <c r="AA69" s="72"/>
      <c r="AB69" s="72"/>
      <c r="AC69" s="72">
        <v>8</v>
      </c>
      <c r="AD69" s="72">
        <v>20</v>
      </c>
      <c r="AE69" s="72">
        <v>20</v>
      </c>
      <c r="AF69" s="72">
        <v>8</v>
      </c>
      <c r="AG69" s="72">
        <v>20</v>
      </c>
      <c r="AH69" s="72">
        <v>0</v>
      </c>
      <c r="AI69" s="72">
        <v>0</v>
      </c>
      <c r="AJ69" s="75"/>
      <c r="AK69" s="75"/>
      <c r="AL69" s="78" t="s">
        <v>63</v>
      </c>
      <c r="AM69" s="73"/>
      <c r="AN69" s="72"/>
      <c r="AO69" s="72"/>
      <c r="AP69" s="75"/>
    </row>
    <row r="70" spans="1:42" ht="24.95" customHeight="1">
      <c r="A70" s="63">
        <f t="shared" si="26"/>
        <v>123.06900000000029</v>
      </c>
      <c r="B70" s="51" t="s">
        <v>54</v>
      </c>
      <c r="C70" s="69" t="s">
        <v>55</v>
      </c>
      <c r="D70" s="72" t="s">
        <v>110</v>
      </c>
      <c r="E70" s="72" t="s">
        <v>114</v>
      </c>
      <c r="F70" s="53" t="s">
        <v>52</v>
      </c>
      <c r="G70" s="53" t="s">
        <v>76</v>
      </c>
      <c r="H70" s="65">
        <v>43922</v>
      </c>
      <c r="I70" s="65">
        <v>43951</v>
      </c>
      <c r="J70" s="55" t="str">
        <f t="shared" si="27"/>
        <v>01.04.20 - 30.04.20 (1 months)</v>
      </c>
      <c r="K70" s="66" t="s">
        <v>50</v>
      </c>
      <c r="L70" s="67">
        <v>700</v>
      </c>
      <c r="M70" s="67">
        <v>1500</v>
      </c>
      <c r="N70" s="68">
        <f t="shared" si="23"/>
        <v>8</v>
      </c>
      <c r="O70" s="67">
        <v>700</v>
      </c>
      <c r="P70" s="67">
        <v>1500</v>
      </c>
      <c r="Q70" s="68">
        <f t="shared" si="24"/>
        <v>8</v>
      </c>
      <c r="R70" s="67">
        <v>700</v>
      </c>
      <c r="S70" s="67">
        <v>1500</v>
      </c>
      <c r="T70" s="69">
        <f t="shared" si="25"/>
        <v>8</v>
      </c>
      <c r="U70" s="72">
        <v>0</v>
      </c>
      <c r="V70" s="53"/>
      <c r="W70" s="72"/>
      <c r="X70" s="77"/>
      <c r="Y70" s="72"/>
      <c r="Z70" s="72"/>
      <c r="AA70" s="72"/>
      <c r="AB70" s="72"/>
      <c r="AC70" s="72">
        <v>0</v>
      </c>
      <c r="AD70" s="72">
        <v>0</v>
      </c>
      <c r="AE70" s="72">
        <v>0</v>
      </c>
      <c r="AF70" s="72">
        <v>0</v>
      </c>
      <c r="AG70" s="72">
        <v>0</v>
      </c>
      <c r="AH70" s="72">
        <v>8</v>
      </c>
      <c r="AI70" s="72">
        <v>20</v>
      </c>
      <c r="AJ70" s="75"/>
      <c r="AK70" s="75"/>
      <c r="AL70" s="78" t="s">
        <v>63</v>
      </c>
      <c r="AM70" s="73"/>
      <c r="AN70" s="72"/>
      <c r="AO70" s="72"/>
      <c r="AP70" s="75"/>
    </row>
    <row r="71" spans="1:42" ht="24.95" customHeight="1">
      <c r="A71" s="63">
        <f t="shared" si="26"/>
        <v>123.07000000000029</v>
      </c>
      <c r="B71" s="76" t="s">
        <v>54</v>
      </c>
      <c r="C71" s="69" t="s">
        <v>55</v>
      </c>
      <c r="D71" s="72" t="s">
        <v>110</v>
      </c>
      <c r="E71" s="72" t="s">
        <v>114</v>
      </c>
      <c r="F71" s="53" t="s">
        <v>52</v>
      </c>
      <c r="G71" s="53" t="s">
        <v>76</v>
      </c>
      <c r="H71" s="65">
        <v>43922</v>
      </c>
      <c r="I71" s="65">
        <v>43951</v>
      </c>
      <c r="J71" s="55" t="str">
        <f t="shared" si="27"/>
        <v>01.04.20 - 30.04.20 (1 months)</v>
      </c>
      <c r="K71" s="66" t="s">
        <v>50</v>
      </c>
      <c r="L71" s="67">
        <v>1500</v>
      </c>
      <c r="M71" s="67">
        <v>2300</v>
      </c>
      <c r="N71" s="68">
        <f t="shared" si="23"/>
        <v>8</v>
      </c>
      <c r="O71" s="67">
        <v>1500</v>
      </c>
      <c r="P71" s="67">
        <v>2300</v>
      </c>
      <c r="Q71" s="68">
        <f t="shared" si="24"/>
        <v>8</v>
      </c>
      <c r="R71" s="67">
        <v>1500</v>
      </c>
      <c r="S71" s="67">
        <v>2300</v>
      </c>
      <c r="T71" s="69">
        <f t="shared" si="25"/>
        <v>8</v>
      </c>
      <c r="U71" s="72">
        <v>149.60000000000002</v>
      </c>
      <c r="V71" s="53"/>
      <c r="W71" s="72"/>
      <c r="X71" s="77"/>
      <c r="Y71" s="72"/>
      <c r="Z71" s="72"/>
      <c r="AA71" s="72"/>
      <c r="AB71" s="72"/>
      <c r="AC71" s="72">
        <v>8</v>
      </c>
      <c r="AD71" s="72">
        <v>20</v>
      </c>
      <c r="AE71" s="72">
        <v>20</v>
      </c>
      <c r="AF71" s="72">
        <v>8</v>
      </c>
      <c r="AG71" s="72">
        <v>20</v>
      </c>
      <c r="AH71" s="72">
        <v>0</v>
      </c>
      <c r="AI71" s="72">
        <v>0</v>
      </c>
      <c r="AJ71" s="75"/>
      <c r="AK71" s="75"/>
      <c r="AL71" s="78" t="s">
        <v>65</v>
      </c>
      <c r="AM71" s="73"/>
      <c r="AN71" s="72"/>
      <c r="AO71" s="72"/>
      <c r="AP71" s="75"/>
    </row>
    <row r="72" spans="1:42" ht="24.95" customHeight="1">
      <c r="A72" s="63">
        <f t="shared" si="26"/>
        <v>123.0710000000003</v>
      </c>
      <c r="B72" s="76" t="s">
        <v>54</v>
      </c>
      <c r="C72" s="69" t="s">
        <v>55</v>
      </c>
      <c r="D72" s="72" t="s">
        <v>110</v>
      </c>
      <c r="E72" s="72" t="s">
        <v>114</v>
      </c>
      <c r="F72" s="53" t="s">
        <v>52</v>
      </c>
      <c r="G72" s="53" t="s">
        <v>76</v>
      </c>
      <c r="H72" s="65">
        <v>43922</v>
      </c>
      <c r="I72" s="65">
        <v>43951</v>
      </c>
      <c r="J72" s="55" t="str">
        <f t="shared" si="27"/>
        <v>01.04.20 - 30.04.20 (1 months)</v>
      </c>
      <c r="K72" s="66" t="s">
        <v>50</v>
      </c>
      <c r="L72" s="67">
        <v>1500</v>
      </c>
      <c r="M72" s="67">
        <v>2300</v>
      </c>
      <c r="N72" s="68">
        <f t="shared" si="23"/>
        <v>8</v>
      </c>
      <c r="O72" s="67">
        <v>1500</v>
      </c>
      <c r="P72" s="67">
        <v>2300</v>
      </c>
      <c r="Q72" s="68">
        <f t="shared" si="24"/>
        <v>8</v>
      </c>
      <c r="R72" s="67">
        <v>1500</v>
      </c>
      <c r="S72" s="67">
        <v>2300</v>
      </c>
      <c r="T72" s="69">
        <f t="shared" si="25"/>
        <v>8</v>
      </c>
      <c r="U72" s="72">
        <v>0</v>
      </c>
      <c r="V72" s="53"/>
      <c r="W72" s="72"/>
      <c r="X72" s="77"/>
      <c r="Y72" s="72"/>
      <c r="Z72" s="72"/>
      <c r="AA72" s="72"/>
      <c r="AB72" s="72"/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8</v>
      </c>
      <c r="AI72" s="72">
        <v>20</v>
      </c>
      <c r="AJ72" s="75"/>
      <c r="AK72" s="75"/>
      <c r="AL72" s="78" t="s">
        <v>65</v>
      </c>
      <c r="AM72" s="73"/>
      <c r="AN72" s="72"/>
      <c r="AO72" s="72"/>
      <c r="AP72" s="75"/>
    </row>
    <row r="73" spans="1:42" ht="24.95" customHeight="1">
      <c r="A73" s="63">
        <f t="shared" si="26"/>
        <v>123.0720000000003</v>
      </c>
      <c r="B73" s="51" t="s">
        <v>54</v>
      </c>
      <c r="C73" s="69" t="s">
        <v>55</v>
      </c>
      <c r="D73" s="72" t="s">
        <v>110</v>
      </c>
      <c r="E73" s="72" t="s">
        <v>115</v>
      </c>
      <c r="F73" s="53" t="s">
        <v>52</v>
      </c>
      <c r="G73" s="53" t="s">
        <v>76</v>
      </c>
      <c r="H73" s="65">
        <v>43921</v>
      </c>
      <c r="I73" s="65">
        <v>43951</v>
      </c>
      <c r="J73" s="55" t="str">
        <f t="shared" si="27"/>
        <v>31.03.20 - 30.04.20 (1 months)</v>
      </c>
      <c r="K73" s="66" t="s">
        <v>50</v>
      </c>
      <c r="L73" s="67">
        <v>2300</v>
      </c>
      <c r="M73" s="67">
        <v>700</v>
      </c>
      <c r="N73" s="68">
        <f t="shared" si="23"/>
        <v>8</v>
      </c>
      <c r="O73" s="67">
        <v>2300</v>
      </c>
      <c r="P73" s="67">
        <v>700</v>
      </c>
      <c r="Q73" s="68">
        <f t="shared" si="24"/>
        <v>8</v>
      </c>
      <c r="R73" s="67">
        <v>2300</v>
      </c>
      <c r="S73" s="67">
        <v>700</v>
      </c>
      <c r="T73" s="69">
        <f t="shared" si="25"/>
        <v>8</v>
      </c>
      <c r="U73" s="72">
        <v>54.24</v>
      </c>
      <c r="V73" s="72"/>
      <c r="W73" s="72"/>
      <c r="X73" s="77"/>
      <c r="Y73" s="72"/>
      <c r="Z73" s="72"/>
      <c r="AA73" s="72"/>
      <c r="AB73" s="72"/>
      <c r="AC73" s="72">
        <f>8*0.4</f>
        <v>3.2</v>
      </c>
      <c r="AD73" s="72">
        <v>8</v>
      </c>
      <c r="AE73" s="72">
        <v>8</v>
      </c>
      <c r="AF73" s="72">
        <v>3.2</v>
      </c>
      <c r="AG73" s="72">
        <v>8</v>
      </c>
      <c r="AH73" s="72">
        <v>0</v>
      </c>
      <c r="AI73" s="72">
        <v>0</v>
      </c>
      <c r="AJ73" s="75"/>
      <c r="AK73" s="75"/>
      <c r="AL73" s="78" t="s">
        <v>61</v>
      </c>
      <c r="AM73" s="73"/>
      <c r="AN73" s="72"/>
      <c r="AO73" s="72"/>
      <c r="AP73" s="75"/>
    </row>
    <row r="74" spans="1:42" ht="24.95" customHeight="1">
      <c r="A74" s="63">
        <f t="shared" si="26"/>
        <v>123.07300000000031</v>
      </c>
      <c r="B74" s="76" t="s">
        <v>54</v>
      </c>
      <c r="C74" s="69" t="s">
        <v>55</v>
      </c>
      <c r="D74" s="72" t="s">
        <v>110</v>
      </c>
      <c r="E74" s="72" t="s">
        <v>115</v>
      </c>
      <c r="F74" s="53" t="s">
        <v>52</v>
      </c>
      <c r="G74" s="53" t="s">
        <v>76</v>
      </c>
      <c r="H74" s="65">
        <v>43921</v>
      </c>
      <c r="I74" s="65">
        <v>43951</v>
      </c>
      <c r="J74" s="55" t="str">
        <f t="shared" si="27"/>
        <v>31.03.20 - 30.04.20 (1 months)</v>
      </c>
      <c r="K74" s="66" t="s">
        <v>50</v>
      </c>
      <c r="L74" s="67">
        <v>2300</v>
      </c>
      <c r="M74" s="67">
        <v>700</v>
      </c>
      <c r="N74" s="68">
        <f t="shared" si="23"/>
        <v>8</v>
      </c>
      <c r="O74" s="67">
        <v>2300</v>
      </c>
      <c r="P74" s="67">
        <v>700</v>
      </c>
      <c r="Q74" s="68">
        <f t="shared" si="24"/>
        <v>8</v>
      </c>
      <c r="R74" s="67">
        <v>2300</v>
      </c>
      <c r="S74" s="67">
        <v>700</v>
      </c>
      <c r="T74" s="69">
        <f t="shared" si="25"/>
        <v>8</v>
      </c>
      <c r="U74" s="72">
        <v>0</v>
      </c>
      <c r="V74" s="72"/>
      <c r="W74" s="72"/>
      <c r="X74" s="77"/>
      <c r="Y74" s="72"/>
      <c r="Z74" s="72"/>
      <c r="AA74" s="72"/>
      <c r="AB74" s="72"/>
      <c r="AC74" s="72">
        <v>0</v>
      </c>
      <c r="AD74" s="72">
        <v>0</v>
      </c>
      <c r="AE74" s="72">
        <v>0</v>
      </c>
      <c r="AF74" s="72">
        <v>0</v>
      </c>
      <c r="AG74" s="72">
        <v>0</v>
      </c>
      <c r="AH74" s="72">
        <v>3.2</v>
      </c>
      <c r="AI74" s="72">
        <v>8</v>
      </c>
      <c r="AJ74" s="75"/>
      <c r="AK74" s="75"/>
      <c r="AL74" s="78" t="s">
        <v>61</v>
      </c>
      <c r="AM74" s="73"/>
      <c r="AN74" s="72"/>
      <c r="AO74" s="72"/>
      <c r="AP74" s="75"/>
    </row>
    <row r="75" spans="1:42" ht="24.95" customHeight="1">
      <c r="A75" s="63">
        <f t="shared" si="26"/>
        <v>123.07400000000031</v>
      </c>
      <c r="B75" s="76" t="s">
        <v>54</v>
      </c>
      <c r="C75" s="69" t="s">
        <v>55</v>
      </c>
      <c r="D75" s="72" t="s">
        <v>110</v>
      </c>
      <c r="E75" s="72" t="s">
        <v>115</v>
      </c>
      <c r="F75" s="53" t="s">
        <v>52</v>
      </c>
      <c r="G75" s="53" t="s">
        <v>76</v>
      </c>
      <c r="H75" s="65">
        <v>43922</v>
      </c>
      <c r="I75" s="65">
        <v>43951</v>
      </c>
      <c r="J75" s="55" t="str">
        <f t="shared" si="27"/>
        <v>01.04.20 - 30.04.20 (1 months)</v>
      </c>
      <c r="K75" s="66" t="s">
        <v>50</v>
      </c>
      <c r="L75" s="67">
        <v>700</v>
      </c>
      <c r="M75" s="67">
        <v>1500</v>
      </c>
      <c r="N75" s="68">
        <f t="shared" si="23"/>
        <v>8</v>
      </c>
      <c r="O75" s="67">
        <v>700</v>
      </c>
      <c r="P75" s="67">
        <v>1500</v>
      </c>
      <c r="Q75" s="68">
        <f t="shared" si="24"/>
        <v>8</v>
      </c>
      <c r="R75" s="67">
        <v>700</v>
      </c>
      <c r="S75" s="67">
        <v>1500</v>
      </c>
      <c r="T75" s="69">
        <f t="shared" si="25"/>
        <v>8</v>
      </c>
      <c r="U75" s="72">
        <v>67.92</v>
      </c>
      <c r="V75" s="72"/>
      <c r="W75" s="72"/>
      <c r="X75" s="77"/>
      <c r="Y75" s="72"/>
      <c r="Z75" s="72"/>
      <c r="AA75" s="72"/>
      <c r="AB75" s="72"/>
      <c r="AC75" s="72">
        <v>3.2</v>
      </c>
      <c r="AD75" s="72">
        <v>8</v>
      </c>
      <c r="AE75" s="72">
        <v>8</v>
      </c>
      <c r="AF75" s="72">
        <v>3.2</v>
      </c>
      <c r="AG75" s="72">
        <v>8</v>
      </c>
      <c r="AH75" s="72">
        <v>0</v>
      </c>
      <c r="AI75" s="72">
        <v>0</v>
      </c>
      <c r="AJ75" s="75"/>
      <c r="AK75" s="75"/>
      <c r="AL75" s="78" t="s">
        <v>63</v>
      </c>
      <c r="AM75" s="73"/>
      <c r="AN75" s="72"/>
      <c r="AO75" s="72"/>
      <c r="AP75" s="75"/>
    </row>
    <row r="76" spans="1:42" ht="24.95" customHeight="1">
      <c r="A76" s="63">
        <f t="shared" si="26"/>
        <v>123.07500000000032</v>
      </c>
      <c r="B76" s="51" t="s">
        <v>54</v>
      </c>
      <c r="C76" s="69" t="s">
        <v>55</v>
      </c>
      <c r="D76" s="72" t="s">
        <v>110</v>
      </c>
      <c r="E76" s="72" t="s">
        <v>115</v>
      </c>
      <c r="F76" s="53" t="s">
        <v>52</v>
      </c>
      <c r="G76" s="53" t="s">
        <v>76</v>
      </c>
      <c r="H76" s="65">
        <v>43922</v>
      </c>
      <c r="I76" s="65">
        <v>43951</v>
      </c>
      <c r="J76" s="55" t="str">
        <f t="shared" si="27"/>
        <v>01.04.20 - 30.04.20 (1 months)</v>
      </c>
      <c r="K76" s="66" t="s">
        <v>50</v>
      </c>
      <c r="L76" s="67">
        <v>700</v>
      </c>
      <c r="M76" s="67">
        <v>1500</v>
      </c>
      <c r="N76" s="68">
        <f t="shared" si="23"/>
        <v>8</v>
      </c>
      <c r="O76" s="67">
        <v>700</v>
      </c>
      <c r="P76" s="67">
        <v>1500</v>
      </c>
      <c r="Q76" s="68">
        <f t="shared" si="24"/>
        <v>8</v>
      </c>
      <c r="R76" s="67">
        <v>700</v>
      </c>
      <c r="S76" s="67">
        <v>1500</v>
      </c>
      <c r="T76" s="69">
        <f t="shared" si="25"/>
        <v>8</v>
      </c>
      <c r="U76" s="72">
        <v>0</v>
      </c>
      <c r="V76" s="72"/>
      <c r="W76" s="72"/>
      <c r="X76" s="77"/>
      <c r="Y76" s="72"/>
      <c r="Z76" s="72"/>
      <c r="AA76" s="72"/>
      <c r="AB76" s="72"/>
      <c r="AC76" s="72">
        <v>0</v>
      </c>
      <c r="AD76" s="72">
        <v>0</v>
      </c>
      <c r="AE76" s="72">
        <v>0</v>
      </c>
      <c r="AF76" s="72">
        <v>0</v>
      </c>
      <c r="AG76" s="72">
        <v>0</v>
      </c>
      <c r="AH76" s="72">
        <v>3.2</v>
      </c>
      <c r="AI76" s="72">
        <v>8</v>
      </c>
      <c r="AJ76" s="75"/>
      <c r="AK76" s="75"/>
      <c r="AL76" s="78" t="s">
        <v>63</v>
      </c>
      <c r="AM76" s="73"/>
      <c r="AN76" s="72"/>
      <c r="AO76" s="72"/>
      <c r="AP76" s="75"/>
    </row>
    <row r="77" spans="1:42" ht="24.95" customHeight="1">
      <c r="A77" s="63">
        <f t="shared" si="26"/>
        <v>123.07600000000032</v>
      </c>
      <c r="B77" s="76" t="s">
        <v>54</v>
      </c>
      <c r="C77" s="69" t="s">
        <v>55</v>
      </c>
      <c r="D77" s="72" t="s">
        <v>110</v>
      </c>
      <c r="E77" s="72" t="s">
        <v>115</v>
      </c>
      <c r="F77" s="53" t="s">
        <v>52</v>
      </c>
      <c r="G77" s="53" t="s">
        <v>76</v>
      </c>
      <c r="H77" s="65">
        <v>43922</v>
      </c>
      <c r="I77" s="65">
        <v>43951</v>
      </c>
      <c r="J77" s="55" t="str">
        <f t="shared" si="27"/>
        <v>01.04.20 - 30.04.20 (1 months)</v>
      </c>
      <c r="K77" s="66" t="s">
        <v>50</v>
      </c>
      <c r="L77" s="67">
        <v>1500</v>
      </c>
      <c r="M77" s="67">
        <v>2300</v>
      </c>
      <c r="N77" s="68">
        <f t="shared" si="23"/>
        <v>8</v>
      </c>
      <c r="O77" s="67">
        <v>1500</v>
      </c>
      <c r="P77" s="67">
        <v>2300</v>
      </c>
      <c r="Q77" s="68">
        <f t="shared" si="24"/>
        <v>8</v>
      </c>
      <c r="R77" s="67">
        <v>1500</v>
      </c>
      <c r="S77" s="67">
        <v>2300</v>
      </c>
      <c r="T77" s="69">
        <f t="shared" si="25"/>
        <v>8</v>
      </c>
      <c r="U77" s="72">
        <v>91.12</v>
      </c>
      <c r="V77" s="72"/>
      <c r="W77" s="72"/>
      <c r="X77" s="77"/>
      <c r="Y77" s="72"/>
      <c r="Z77" s="72"/>
      <c r="AA77" s="72"/>
      <c r="AB77" s="72"/>
      <c r="AC77" s="72">
        <v>3.2</v>
      </c>
      <c r="AD77" s="72">
        <v>8</v>
      </c>
      <c r="AE77" s="72">
        <v>8</v>
      </c>
      <c r="AF77" s="72">
        <v>3.2</v>
      </c>
      <c r="AG77" s="72">
        <v>8</v>
      </c>
      <c r="AH77" s="72">
        <v>0</v>
      </c>
      <c r="AI77" s="72">
        <v>0</v>
      </c>
      <c r="AJ77" s="75"/>
      <c r="AK77" s="75"/>
      <c r="AL77" s="78" t="s">
        <v>65</v>
      </c>
      <c r="AM77" s="73"/>
      <c r="AN77" s="72"/>
      <c r="AO77" s="72"/>
      <c r="AP77" s="75"/>
    </row>
    <row r="78" spans="1:42" ht="24.95" customHeight="1">
      <c r="A78" s="63">
        <f t="shared" si="26"/>
        <v>123.07700000000033</v>
      </c>
      <c r="B78" s="76" t="s">
        <v>54</v>
      </c>
      <c r="C78" s="69" t="s">
        <v>55</v>
      </c>
      <c r="D78" s="72" t="s">
        <v>110</v>
      </c>
      <c r="E78" s="72" t="s">
        <v>115</v>
      </c>
      <c r="F78" s="53" t="s">
        <v>52</v>
      </c>
      <c r="G78" s="53" t="s">
        <v>76</v>
      </c>
      <c r="H78" s="65">
        <v>43922</v>
      </c>
      <c r="I78" s="65">
        <v>43951</v>
      </c>
      <c r="J78" s="55" t="str">
        <f t="shared" si="27"/>
        <v>01.04.20 - 30.04.20 (1 months)</v>
      </c>
      <c r="K78" s="66" t="s">
        <v>50</v>
      </c>
      <c r="L78" s="67">
        <v>1500</v>
      </c>
      <c r="M78" s="67">
        <v>2300</v>
      </c>
      <c r="N78" s="68">
        <f t="shared" si="23"/>
        <v>8</v>
      </c>
      <c r="O78" s="67">
        <v>1500</v>
      </c>
      <c r="P78" s="67">
        <v>2300</v>
      </c>
      <c r="Q78" s="68">
        <f t="shared" si="24"/>
        <v>8</v>
      </c>
      <c r="R78" s="67">
        <v>1500</v>
      </c>
      <c r="S78" s="67">
        <v>2300</v>
      </c>
      <c r="T78" s="69">
        <f t="shared" si="25"/>
        <v>8</v>
      </c>
      <c r="U78" s="72">
        <v>0</v>
      </c>
      <c r="V78" s="72"/>
      <c r="W78" s="72"/>
      <c r="X78" s="77"/>
      <c r="Y78" s="72"/>
      <c r="Z78" s="72"/>
      <c r="AA78" s="72"/>
      <c r="AB78" s="72"/>
      <c r="AC78" s="72">
        <v>0</v>
      </c>
      <c r="AD78" s="72">
        <v>0</v>
      </c>
      <c r="AE78" s="72">
        <v>0</v>
      </c>
      <c r="AF78" s="72">
        <v>0</v>
      </c>
      <c r="AG78" s="72">
        <v>0</v>
      </c>
      <c r="AH78" s="72">
        <v>3.2</v>
      </c>
      <c r="AI78" s="72">
        <v>8</v>
      </c>
      <c r="AJ78" s="75"/>
      <c r="AK78" s="75"/>
      <c r="AL78" s="78" t="s">
        <v>65</v>
      </c>
      <c r="AM78" s="73"/>
      <c r="AN78" s="72"/>
      <c r="AO78" s="72"/>
      <c r="AP78" s="75"/>
    </row>
    <row r="79" spans="1:42" ht="24.95" customHeight="1">
      <c r="A79" s="63">
        <f t="shared" si="26"/>
        <v>123.07800000000033</v>
      </c>
      <c r="B79" s="51" t="s">
        <v>54</v>
      </c>
      <c r="C79" s="69" t="s">
        <v>55</v>
      </c>
      <c r="D79" s="72" t="s">
        <v>110</v>
      </c>
      <c r="E79" s="72" t="s">
        <v>116</v>
      </c>
      <c r="F79" s="53" t="s">
        <v>52</v>
      </c>
      <c r="G79" s="53" t="s">
        <v>76</v>
      </c>
      <c r="H79" s="65">
        <v>43921</v>
      </c>
      <c r="I79" s="65">
        <v>43951</v>
      </c>
      <c r="J79" s="55" t="str">
        <f t="shared" si="27"/>
        <v>31.03.20 - 30.04.20 (1 months)</v>
      </c>
      <c r="K79" s="66" t="s">
        <v>50</v>
      </c>
      <c r="L79" s="67">
        <v>2300</v>
      </c>
      <c r="M79" s="67">
        <v>700</v>
      </c>
      <c r="N79" s="68">
        <f t="shared" si="23"/>
        <v>8</v>
      </c>
      <c r="O79" s="67">
        <v>2300</v>
      </c>
      <c r="P79" s="67">
        <v>700</v>
      </c>
      <c r="Q79" s="68">
        <f t="shared" si="24"/>
        <v>8</v>
      </c>
      <c r="R79" s="67">
        <v>2300</v>
      </c>
      <c r="S79" s="67">
        <v>700</v>
      </c>
      <c r="T79" s="69">
        <f t="shared" si="25"/>
        <v>8</v>
      </c>
      <c r="U79" s="72">
        <v>52.43</v>
      </c>
      <c r="V79" s="72"/>
      <c r="W79" s="72"/>
      <c r="X79" s="77"/>
      <c r="Y79" s="72"/>
      <c r="Z79" s="72"/>
      <c r="AA79" s="72"/>
      <c r="AB79" s="72"/>
      <c r="AC79" s="72">
        <v>2.8</v>
      </c>
      <c r="AD79" s="72">
        <v>7</v>
      </c>
      <c r="AE79" s="72">
        <v>7</v>
      </c>
      <c r="AF79" s="72">
        <v>2.8</v>
      </c>
      <c r="AG79" s="72">
        <v>7</v>
      </c>
      <c r="AH79" s="72">
        <v>0</v>
      </c>
      <c r="AI79" s="72">
        <v>0</v>
      </c>
      <c r="AJ79" s="75"/>
      <c r="AK79" s="75"/>
      <c r="AL79" s="78" t="s">
        <v>61</v>
      </c>
      <c r="AM79" s="73"/>
      <c r="AN79" s="72"/>
      <c r="AO79" s="72"/>
      <c r="AP79" s="75"/>
    </row>
    <row r="80" spans="1:42" ht="24.95" customHeight="1">
      <c r="A80" s="63">
        <f t="shared" si="26"/>
        <v>123.07900000000033</v>
      </c>
      <c r="B80" s="76" t="s">
        <v>54</v>
      </c>
      <c r="C80" s="69" t="s">
        <v>55</v>
      </c>
      <c r="D80" s="72" t="s">
        <v>110</v>
      </c>
      <c r="E80" s="72" t="s">
        <v>116</v>
      </c>
      <c r="F80" s="53" t="s">
        <v>52</v>
      </c>
      <c r="G80" s="53" t="s">
        <v>76</v>
      </c>
      <c r="H80" s="65">
        <v>43921</v>
      </c>
      <c r="I80" s="65">
        <v>43951</v>
      </c>
      <c r="J80" s="55" t="str">
        <f t="shared" si="27"/>
        <v>31.03.20 - 30.04.20 (1 months)</v>
      </c>
      <c r="K80" s="66" t="s">
        <v>50</v>
      </c>
      <c r="L80" s="67">
        <v>2300</v>
      </c>
      <c r="M80" s="67">
        <v>700</v>
      </c>
      <c r="N80" s="68">
        <f t="shared" si="23"/>
        <v>8</v>
      </c>
      <c r="O80" s="67">
        <v>2300</v>
      </c>
      <c r="P80" s="67">
        <v>700</v>
      </c>
      <c r="Q80" s="68">
        <f t="shared" si="24"/>
        <v>8</v>
      </c>
      <c r="R80" s="67">
        <v>2300</v>
      </c>
      <c r="S80" s="67">
        <v>700</v>
      </c>
      <c r="T80" s="69">
        <f t="shared" si="25"/>
        <v>8</v>
      </c>
      <c r="U80" s="72">
        <v>0</v>
      </c>
      <c r="V80" s="72"/>
      <c r="W80" s="72"/>
      <c r="X80" s="77"/>
      <c r="Y80" s="72"/>
      <c r="Z80" s="72"/>
      <c r="AA80" s="72"/>
      <c r="AB80" s="72"/>
      <c r="AC80" s="72">
        <v>0</v>
      </c>
      <c r="AD80" s="72">
        <v>0</v>
      </c>
      <c r="AE80" s="72">
        <v>0</v>
      </c>
      <c r="AF80" s="72">
        <v>0</v>
      </c>
      <c r="AG80" s="72">
        <v>0</v>
      </c>
      <c r="AH80" s="72">
        <v>2.8</v>
      </c>
      <c r="AI80" s="72">
        <v>7</v>
      </c>
      <c r="AJ80" s="75"/>
      <c r="AK80" s="75"/>
      <c r="AL80" s="78" t="s">
        <v>61</v>
      </c>
      <c r="AM80" s="73"/>
      <c r="AN80" s="72"/>
      <c r="AO80" s="72"/>
      <c r="AP80" s="75"/>
    </row>
    <row r="81" spans="1:42" ht="24.95" customHeight="1">
      <c r="A81" s="63">
        <f t="shared" si="26"/>
        <v>123.08000000000034</v>
      </c>
      <c r="B81" s="76" t="s">
        <v>54</v>
      </c>
      <c r="C81" s="69" t="s">
        <v>55</v>
      </c>
      <c r="D81" s="72" t="s">
        <v>110</v>
      </c>
      <c r="E81" s="72" t="s">
        <v>116</v>
      </c>
      <c r="F81" s="53" t="s">
        <v>52</v>
      </c>
      <c r="G81" s="53" t="s">
        <v>76</v>
      </c>
      <c r="H81" s="65">
        <v>43922</v>
      </c>
      <c r="I81" s="65">
        <v>43951</v>
      </c>
      <c r="J81" s="55" t="str">
        <f t="shared" si="27"/>
        <v>01.04.20 - 30.04.20 (1 months)</v>
      </c>
      <c r="K81" s="66" t="s">
        <v>50</v>
      </c>
      <c r="L81" s="67">
        <v>700</v>
      </c>
      <c r="M81" s="67">
        <v>1500</v>
      </c>
      <c r="N81" s="68">
        <f t="shared" si="23"/>
        <v>8</v>
      </c>
      <c r="O81" s="67">
        <v>700</v>
      </c>
      <c r="P81" s="67">
        <v>1500</v>
      </c>
      <c r="Q81" s="68">
        <f t="shared" si="24"/>
        <v>8</v>
      </c>
      <c r="R81" s="67">
        <v>700</v>
      </c>
      <c r="S81" s="67">
        <v>1500</v>
      </c>
      <c r="T81" s="69">
        <f t="shared" si="25"/>
        <v>8</v>
      </c>
      <c r="U81" s="72">
        <v>66.430000000000007</v>
      </c>
      <c r="V81" s="72"/>
      <c r="W81" s="72"/>
      <c r="X81" s="77"/>
      <c r="Y81" s="72"/>
      <c r="Z81" s="72"/>
      <c r="AA81" s="72"/>
      <c r="AB81" s="72"/>
      <c r="AC81" s="72">
        <v>2.8</v>
      </c>
      <c r="AD81" s="72">
        <v>7</v>
      </c>
      <c r="AE81" s="72">
        <v>7</v>
      </c>
      <c r="AF81" s="72">
        <v>2.8</v>
      </c>
      <c r="AG81" s="72">
        <v>7</v>
      </c>
      <c r="AH81" s="72">
        <v>0</v>
      </c>
      <c r="AI81" s="72">
        <v>0</v>
      </c>
      <c r="AJ81" s="75"/>
      <c r="AK81" s="75"/>
      <c r="AL81" s="78" t="s">
        <v>63</v>
      </c>
      <c r="AM81" s="73"/>
      <c r="AN81" s="72"/>
      <c r="AO81" s="72"/>
      <c r="AP81" s="75"/>
    </row>
    <row r="82" spans="1:42" ht="24.95" customHeight="1">
      <c r="A82" s="63">
        <f t="shared" si="26"/>
        <v>123.08100000000034</v>
      </c>
      <c r="B82" s="51" t="s">
        <v>54</v>
      </c>
      <c r="C82" s="69" t="s">
        <v>55</v>
      </c>
      <c r="D82" s="72" t="s">
        <v>110</v>
      </c>
      <c r="E82" s="72" t="s">
        <v>116</v>
      </c>
      <c r="F82" s="53" t="s">
        <v>52</v>
      </c>
      <c r="G82" s="53" t="s">
        <v>76</v>
      </c>
      <c r="H82" s="65">
        <v>43922</v>
      </c>
      <c r="I82" s="65">
        <v>43951</v>
      </c>
      <c r="J82" s="55" t="str">
        <f t="shared" si="27"/>
        <v>01.04.20 - 30.04.20 (1 months)</v>
      </c>
      <c r="K82" s="66" t="s">
        <v>50</v>
      </c>
      <c r="L82" s="67">
        <v>700</v>
      </c>
      <c r="M82" s="67">
        <v>1500</v>
      </c>
      <c r="N82" s="68">
        <f t="shared" si="23"/>
        <v>8</v>
      </c>
      <c r="O82" s="67">
        <v>700</v>
      </c>
      <c r="P82" s="67">
        <v>1500</v>
      </c>
      <c r="Q82" s="68">
        <f t="shared" si="24"/>
        <v>8</v>
      </c>
      <c r="R82" s="67">
        <v>700</v>
      </c>
      <c r="S82" s="67">
        <v>1500</v>
      </c>
      <c r="T82" s="69">
        <f t="shared" si="25"/>
        <v>8</v>
      </c>
      <c r="U82" s="72">
        <v>0</v>
      </c>
      <c r="V82" s="72"/>
      <c r="W82" s="72"/>
      <c r="X82" s="77"/>
      <c r="Y82" s="72"/>
      <c r="Z82" s="72"/>
      <c r="AA82" s="72"/>
      <c r="AB82" s="72"/>
      <c r="AC82" s="72">
        <v>0</v>
      </c>
      <c r="AD82" s="72">
        <v>0</v>
      </c>
      <c r="AE82" s="72">
        <v>0</v>
      </c>
      <c r="AF82" s="72">
        <v>0</v>
      </c>
      <c r="AG82" s="72">
        <v>0</v>
      </c>
      <c r="AH82" s="72">
        <v>2.8</v>
      </c>
      <c r="AI82" s="72">
        <v>7</v>
      </c>
      <c r="AJ82" s="75"/>
      <c r="AK82" s="75"/>
      <c r="AL82" s="78" t="s">
        <v>63</v>
      </c>
      <c r="AM82" s="73"/>
      <c r="AN82" s="72"/>
      <c r="AO82" s="72"/>
      <c r="AP82" s="75"/>
    </row>
    <row r="83" spans="1:42" ht="24.95" customHeight="1">
      <c r="A83" s="63">
        <f t="shared" si="26"/>
        <v>123.08200000000035</v>
      </c>
      <c r="B83" s="76" t="s">
        <v>54</v>
      </c>
      <c r="C83" s="69" t="s">
        <v>55</v>
      </c>
      <c r="D83" s="72" t="s">
        <v>110</v>
      </c>
      <c r="E83" s="72" t="s">
        <v>116</v>
      </c>
      <c r="F83" s="53" t="s">
        <v>52</v>
      </c>
      <c r="G83" s="53" t="s">
        <v>76</v>
      </c>
      <c r="H83" s="65">
        <v>43922</v>
      </c>
      <c r="I83" s="65">
        <v>43951</v>
      </c>
      <c r="J83" s="55" t="str">
        <f t="shared" si="27"/>
        <v>01.04.20 - 30.04.20 (1 months)</v>
      </c>
      <c r="K83" s="66" t="s">
        <v>50</v>
      </c>
      <c r="L83" s="67">
        <v>1500</v>
      </c>
      <c r="M83" s="67">
        <v>2300</v>
      </c>
      <c r="N83" s="68">
        <f t="shared" si="23"/>
        <v>8</v>
      </c>
      <c r="O83" s="67">
        <v>1500</v>
      </c>
      <c r="P83" s="67">
        <v>2300</v>
      </c>
      <c r="Q83" s="68">
        <f t="shared" si="24"/>
        <v>8</v>
      </c>
      <c r="R83" s="67">
        <v>1500</v>
      </c>
      <c r="S83" s="67">
        <v>2300</v>
      </c>
      <c r="T83" s="69">
        <f t="shared" si="25"/>
        <v>8</v>
      </c>
      <c r="U83" s="72">
        <v>87.43</v>
      </c>
      <c r="V83" s="72"/>
      <c r="W83" s="72"/>
      <c r="X83" s="77"/>
      <c r="Y83" s="72"/>
      <c r="Z83" s="72"/>
      <c r="AA83" s="72"/>
      <c r="AB83" s="72"/>
      <c r="AC83" s="72">
        <v>2.8</v>
      </c>
      <c r="AD83" s="72">
        <v>7</v>
      </c>
      <c r="AE83" s="72">
        <v>7</v>
      </c>
      <c r="AF83" s="72">
        <v>2.8</v>
      </c>
      <c r="AG83" s="72">
        <v>7</v>
      </c>
      <c r="AH83" s="72">
        <v>0</v>
      </c>
      <c r="AI83" s="72">
        <v>0</v>
      </c>
      <c r="AJ83" s="75"/>
      <c r="AK83" s="75"/>
      <c r="AL83" s="78" t="s">
        <v>65</v>
      </c>
      <c r="AM83" s="73"/>
      <c r="AN83" s="72"/>
      <c r="AO83" s="72"/>
      <c r="AP83" s="75"/>
    </row>
    <row r="84" spans="1:42" ht="24.95" customHeight="1">
      <c r="A84" s="63">
        <f t="shared" si="26"/>
        <v>123.08300000000035</v>
      </c>
      <c r="B84" s="76" t="s">
        <v>54</v>
      </c>
      <c r="C84" s="69" t="s">
        <v>55</v>
      </c>
      <c r="D84" s="72" t="s">
        <v>110</v>
      </c>
      <c r="E84" s="72" t="s">
        <v>116</v>
      </c>
      <c r="F84" s="53" t="s">
        <v>52</v>
      </c>
      <c r="G84" s="53" t="s">
        <v>76</v>
      </c>
      <c r="H84" s="65">
        <v>43922</v>
      </c>
      <c r="I84" s="65">
        <v>43951</v>
      </c>
      <c r="J84" s="55" t="str">
        <f t="shared" si="27"/>
        <v>01.04.20 - 30.04.20 (1 months)</v>
      </c>
      <c r="K84" s="66" t="s">
        <v>50</v>
      </c>
      <c r="L84" s="67">
        <v>1500</v>
      </c>
      <c r="M84" s="67">
        <v>2300</v>
      </c>
      <c r="N84" s="68">
        <f t="shared" si="23"/>
        <v>8</v>
      </c>
      <c r="O84" s="67">
        <v>1500</v>
      </c>
      <c r="P84" s="67">
        <v>2300</v>
      </c>
      <c r="Q84" s="68">
        <f t="shared" si="24"/>
        <v>8</v>
      </c>
      <c r="R84" s="67">
        <v>1500</v>
      </c>
      <c r="S84" s="67">
        <v>2300</v>
      </c>
      <c r="T84" s="69">
        <f t="shared" si="25"/>
        <v>8</v>
      </c>
      <c r="U84" s="72">
        <v>0</v>
      </c>
      <c r="V84" s="72"/>
      <c r="W84" s="72"/>
      <c r="X84" s="77"/>
      <c r="Y84" s="72"/>
      <c r="Z84" s="72"/>
      <c r="AA84" s="72"/>
      <c r="AB84" s="72"/>
      <c r="AC84" s="72">
        <v>0</v>
      </c>
      <c r="AD84" s="72">
        <v>0</v>
      </c>
      <c r="AE84" s="72">
        <v>0</v>
      </c>
      <c r="AF84" s="72">
        <v>0</v>
      </c>
      <c r="AG84" s="72">
        <v>0</v>
      </c>
      <c r="AH84" s="72">
        <v>2.8</v>
      </c>
      <c r="AI84" s="72">
        <v>7</v>
      </c>
      <c r="AJ84" s="75"/>
      <c r="AK84" s="75"/>
      <c r="AL84" s="78" t="s">
        <v>65</v>
      </c>
      <c r="AM84" s="73"/>
      <c r="AN84" s="72"/>
      <c r="AO84" s="72"/>
      <c r="AP84" s="75"/>
    </row>
    <row r="85" spans="1:42" ht="24.95" customHeight="1">
      <c r="A85" s="63">
        <f t="shared" si="26"/>
        <v>123.08400000000036</v>
      </c>
      <c r="B85" s="79" t="s">
        <v>59</v>
      </c>
      <c r="C85" s="68">
        <v>2</v>
      </c>
      <c r="D85" s="52" t="s">
        <v>117</v>
      </c>
      <c r="E85" s="52" t="s">
        <v>118</v>
      </c>
      <c r="F85" s="52" t="s">
        <v>52</v>
      </c>
      <c r="G85" s="53" t="s">
        <v>87</v>
      </c>
      <c r="H85" s="54">
        <v>43921</v>
      </c>
      <c r="I85" s="54">
        <v>43951</v>
      </c>
      <c r="J85" s="55" t="str">
        <f t="shared" si="27"/>
        <v>31.03.20 - 30.04.20 (1 months)</v>
      </c>
      <c r="K85" s="56" t="s">
        <v>119</v>
      </c>
      <c r="L85" s="57">
        <v>2300</v>
      </c>
      <c r="M85" s="57">
        <v>2300</v>
      </c>
      <c r="N85" s="58">
        <f>IF(L85&gt;M85, (2400-L85+M85)/100, IF(AND(L85="",M85="",L85=M85), "", IF(L85=M85,24,(M85-L85)/100)))</f>
        <v>24</v>
      </c>
      <c r="O85" s="57">
        <v>2300</v>
      </c>
      <c r="P85" s="57">
        <v>2300</v>
      </c>
      <c r="Q85" s="58">
        <f>IF(O85&gt;P85, (2400-O85+P85)/100, IF(AND(O85="",P85="",O85=P85), "", IF(O85=P85,24,(P85-O85)/100)))</f>
        <v>24</v>
      </c>
      <c r="R85" s="57">
        <v>2300</v>
      </c>
      <c r="S85" s="57">
        <v>2300</v>
      </c>
      <c r="T85" s="58">
        <f>IF(R85&gt;S85, (2400-R85+S85)/100, IF(AND(R85="",S85="",R85=S85), "", IF(R85=S85,24,(S85-R85)/100)))</f>
        <v>24</v>
      </c>
      <c r="U85" s="52">
        <v>286.92</v>
      </c>
      <c r="V85" s="52">
        <v>0</v>
      </c>
      <c r="W85" s="59"/>
      <c r="X85" s="60" t="s">
        <v>120</v>
      </c>
      <c r="Y85" s="52"/>
      <c r="Z85" s="52"/>
      <c r="AA85" s="52"/>
      <c r="AB85" s="52"/>
      <c r="AC85" s="52">
        <v>14.4</v>
      </c>
      <c r="AD85" s="52">
        <v>36</v>
      </c>
      <c r="AE85" s="52">
        <v>36</v>
      </c>
      <c r="AF85" s="52">
        <v>14.4</v>
      </c>
      <c r="AG85" s="52">
        <v>36</v>
      </c>
      <c r="AH85" s="52" t="s">
        <v>121</v>
      </c>
      <c r="AI85" s="52">
        <v>36</v>
      </c>
      <c r="AJ85" s="61"/>
      <c r="AK85" s="61"/>
      <c r="AL85" s="62"/>
      <c r="AM85" s="61"/>
      <c r="AN85" s="52"/>
      <c r="AO85" s="52"/>
      <c r="AP85" s="61"/>
    </row>
    <row r="86" spans="1:42" ht="24.95" customHeight="1">
      <c r="A86" s="86">
        <f t="shared" si="26"/>
        <v>123.08500000000036</v>
      </c>
      <c r="B86" s="76" t="s">
        <v>54</v>
      </c>
      <c r="C86" s="97" t="s">
        <v>55</v>
      </c>
      <c r="D86" s="52" t="s">
        <v>122</v>
      </c>
      <c r="E86" s="80" t="s">
        <v>123</v>
      </c>
      <c r="F86" s="52" t="s">
        <v>52</v>
      </c>
      <c r="G86" s="53" t="s">
        <v>124</v>
      </c>
      <c r="H86" s="54">
        <v>43921</v>
      </c>
      <c r="I86" s="54">
        <v>43951</v>
      </c>
      <c r="J86" s="55" t="str">
        <f t="shared" si="27"/>
        <v>31.03.20 - 30.04.20 (1 months)</v>
      </c>
      <c r="K86" s="56" t="s">
        <v>50</v>
      </c>
      <c r="L86" s="57">
        <v>2300</v>
      </c>
      <c r="M86" s="57">
        <v>700</v>
      </c>
      <c r="N86" s="58">
        <f>IF(L86&gt;M86, (2400-L86+M86)/100, IF(AND(L86="",M86="",L86=M86), "", IF(L86=M86,24,(M86-L86)/100)))</f>
        <v>8</v>
      </c>
      <c r="O86" s="57">
        <v>2300</v>
      </c>
      <c r="P86" s="57">
        <v>700</v>
      </c>
      <c r="Q86" s="58">
        <f>IF(O86&gt;P86, (2400-O86+P86)/100, IF(AND(O86="",P86="",O86=P86), "", IF(O86=P86,24,(P86-O86)/100)))</f>
        <v>8</v>
      </c>
      <c r="R86" s="57">
        <v>2300</v>
      </c>
      <c r="S86" s="57">
        <v>700</v>
      </c>
      <c r="T86" s="58">
        <f>IF(R86&gt;S86, (2400-R86+S86)/100, IF(AND(R86="",S86="",R86=S86), "", IF(R86=S86,24,(S86-R86)/100)))</f>
        <v>8</v>
      </c>
      <c r="U86" s="52">
        <v>29.99</v>
      </c>
      <c r="V86" s="52"/>
      <c r="W86" s="59"/>
      <c r="X86" s="60"/>
      <c r="Y86" s="52"/>
      <c r="Z86" s="52"/>
      <c r="AA86" s="52"/>
      <c r="AB86" s="52"/>
      <c r="AC86" s="52">
        <v>1.6</v>
      </c>
      <c r="AD86" s="52">
        <v>4</v>
      </c>
      <c r="AE86" s="52">
        <v>4</v>
      </c>
      <c r="AF86" s="52">
        <v>1.6</v>
      </c>
      <c r="AG86" s="52">
        <v>4</v>
      </c>
      <c r="AH86" s="52">
        <v>1.6</v>
      </c>
      <c r="AI86" s="52">
        <v>4</v>
      </c>
      <c r="AJ86" s="61"/>
      <c r="AK86" s="61"/>
      <c r="AL86" s="62"/>
      <c r="AM86" s="61"/>
      <c r="AN86" s="52"/>
      <c r="AO86" s="52"/>
      <c r="AP86" s="61"/>
    </row>
    <row r="87" spans="1:42" ht="24.95" customHeight="1">
      <c r="A87" s="86">
        <f t="shared" si="26"/>
        <v>123.08600000000037</v>
      </c>
      <c r="B87" s="64" t="s">
        <v>59</v>
      </c>
      <c r="C87" s="96">
        <v>2</v>
      </c>
      <c r="D87" s="80" t="s">
        <v>122</v>
      </c>
      <c r="E87" s="80" t="s">
        <v>125</v>
      </c>
      <c r="F87" s="52" t="s">
        <v>52</v>
      </c>
      <c r="G87" s="53" t="s">
        <v>124</v>
      </c>
      <c r="H87" s="54">
        <v>43921</v>
      </c>
      <c r="I87" s="54">
        <v>43951</v>
      </c>
      <c r="J87" s="55" t="str">
        <f t="shared" si="27"/>
        <v>31.03.20 - 30.04.20 (1 months)</v>
      </c>
      <c r="K87" s="56" t="s">
        <v>50</v>
      </c>
      <c r="L87" s="57">
        <v>2300</v>
      </c>
      <c r="M87" s="57">
        <v>700</v>
      </c>
      <c r="N87" s="58">
        <f t="shared" ref="N87:N89" si="28">IF(L87&gt;M87, (2400-L87+M87)/100, IF(AND(L87="",M87="",L87=M87), "", IF(L87=M87,24,(M87-L87)/100)))</f>
        <v>8</v>
      </c>
      <c r="O87" s="57">
        <v>2300</v>
      </c>
      <c r="P87" s="57">
        <v>700</v>
      </c>
      <c r="Q87" s="58">
        <f t="shared" ref="Q87:Q89" si="29">IF(O87&gt;P87, (2400-O87+P87)/100, IF(AND(O87="",P87="",O87=P87), "", IF(O87=P87,24,(P87-O87)/100)))</f>
        <v>8</v>
      </c>
      <c r="R87" s="57">
        <v>2300</v>
      </c>
      <c r="S87" s="57">
        <v>700</v>
      </c>
      <c r="T87" s="81">
        <f t="shared" ref="T87:T89" si="30">IF(R87&gt;S87, (2400-R87+S87)/100, IF(AND(R87="",S87="",R87=S87), "", IF(R87=S87,24,(S87-R87)/100)))</f>
        <v>8</v>
      </c>
      <c r="U87" s="52">
        <v>23.39</v>
      </c>
      <c r="V87" s="52"/>
      <c r="W87" s="59"/>
      <c r="X87" s="60"/>
      <c r="Y87" s="52"/>
      <c r="Z87" s="52"/>
      <c r="AA87" s="52"/>
      <c r="AB87" s="52"/>
      <c r="AC87" s="52">
        <v>1.2</v>
      </c>
      <c r="AD87" s="52">
        <v>3</v>
      </c>
      <c r="AE87" s="52">
        <v>3</v>
      </c>
      <c r="AF87" s="52">
        <v>1.2</v>
      </c>
      <c r="AG87" s="52">
        <v>3</v>
      </c>
      <c r="AH87" s="52">
        <v>1.3</v>
      </c>
      <c r="AI87" s="52">
        <v>3</v>
      </c>
      <c r="AJ87" s="61"/>
      <c r="AK87" s="61"/>
      <c r="AL87" s="74"/>
      <c r="AM87" s="61" t="s">
        <v>73</v>
      </c>
      <c r="AN87" s="80"/>
      <c r="AO87" s="80"/>
      <c r="AP87" s="82"/>
    </row>
    <row r="88" spans="1:42" ht="24.95" customHeight="1">
      <c r="A88" s="63">
        <f>A87+0.001</f>
        <v>123.08700000000037</v>
      </c>
      <c r="B88" s="51" t="s">
        <v>54</v>
      </c>
      <c r="C88" s="69" t="s">
        <v>55</v>
      </c>
      <c r="D88" s="72" t="s">
        <v>122</v>
      </c>
      <c r="E88" s="72" t="s">
        <v>126</v>
      </c>
      <c r="F88" s="53" t="s">
        <v>52</v>
      </c>
      <c r="G88" s="53" t="s">
        <v>124</v>
      </c>
      <c r="H88" s="65">
        <v>43922</v>
      </c>
      <c r="I88" s="65">
        <v>43951</v>
      </c>
      <c r="J88" s="55" t="str">
        <f t="shared" si="27"/>
        <v>01.04.20 - 30.04.20 (1 months)</v>
      </c>
      <c r="K88" s="66" t="s">
        <v>50</v>
      </c>
      <c r="L88" s="67">
        <v>700</v>
      </c>
      <c r="M88" s="67">
        <v>1500</v>
      </c>
      <c r="N88" s="68">
        <f t="shared" si="28"/>
        <v>8</v>
      </c>
      <c r="O88" s="67">
        <v>700</v>
      </c>
      <c r="P88" s="67">
        <v>1500</v>
      </c>
      <c r="Q88" s="68">
        <f t="shared" si="29"/>
        <v>8</v>
      </c>
      <c r="R88" s="67">
        <v>700</v>
      </c>
      <c r="S88" s="67">
        <v>1500</v>
      </c>
      <c r="T88" s="69">
        <f t="shared" si="30"/>
        <v>8</v>
      </c>
      <c r="U88" s="53">
        <v>39.99</v>
      </c>
      <c r="V88" s="53"/>
      <c r="W88" s="70"/>
      <c r="X88" s="71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73"/>
      <c r="AK88" s="73"/>
      <c r="AL88" s="78"/>
      <c r="AM88" s="73"/>
      <c r="AN88" s="72"/>
      <c r="AO88" s="72">
        <v>20</v>
      </c>
      <c r="AP88" s="75"/>
    </row>
    <row r="89" spans="1:42" ht="24.95" customHeight="1">
      <c r="A89" s="63">
        <f t="shared" si="26"/>
        <v>123.08800000000038</v>
      </c>
      <c r="B89" s="76" t="s">
        <v>54</v>
      </c>
      <c r="C89" s="69" t="s">
        <v>55</v>
      </c>
      <c r="D89" s="72" t="s">
        <v>122</v>
      </c>
      <c r="E89" s="72" t="s">
        <v>126</v>
      </c>
      <c r="F89" s="53" t="s">
        <v>52</v>
      </c>
      <c r="G89" s="53" t="s">
        <v>124</v>
      </c>
      <c r="H89" s="65">
        <v>43922</v>
      </c>
      <c r="I89" s="65">
        <v>43951</v>
      </c>
      <c r="J89" s="55" t="str">
        <f t="shared" si="27"/>
        <v>01.04.20 - 30.04.20 (1 months)</v>
      </c>
      <c r="K89" s="66" t="s">
        <v>50</v>
      </c>
      <c r="L89" s="67">
        <v>1500</v>
      </c>
      <c r="M89" s="67">
        <v>2300</v>
      </c>
      <c r="N89" s="68">
        <f t="shared" si="28"/>
        <v>8</v>
      </c>
      <c r="O89" s="67">
        <v>1500</v>
      </c>
      <c r="P89" s="67">
        <v>2300</v>
      </c>
      <c r="Q89" s="68">
        <f t="shared" si="29"/>
        <v>8</v>
      </c>
      <c r="R89" s="67">
        <v>1500</v>
      </c>
      <c r="S89" s="67">
        <v>2300</v>
      </c>
      <c r="T89" s="69">
        <f t="shared" si="30"/>
        <v>8</v>
      </c>
      <c r="U89" s="53">
        <v>35.99</v>
      </c>
      <c r="V89" s="53"/>
      <c r="W89" s="70"/>
      <c r="X89" s="71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73"/>
      <c r="AK89" s="73"/>
      <c r="AL89" s="78"/>
      <c r="AM89" s="73"/>
      <c r="AN89" s="72"/>
      <c r="AO89" s="72">
        <v>20</v>
      </c>
      <c r="AP89" s="75"/>
    </row>
    <row r="90" spans="1:42" ht="24.95" customHeight="1">
      <c r="A90" s="63">
        <f t="shared" si="26"/>
        <v>123.08900000000038</v>
      </c>
      <c r="B90" s="76" t="s">
        <v>54</v>
      </c>
      <c r="C90" s="68" t="s">
        <v>55</v>
      </c>
      <c r="D90" s="53" t="s">
        <v>127</v>
      </c>
      <c r="E90" s="53" t="s">
        <v>128</v>
      </c>
      <c r="F90" s="53" t="s">
        <v>52</v>
      </c>
      <c r="G90" s="53" t="s">
        <v>87</v>
      </c>
      <c r="H90" s="65">
        <v>43921</v>
      </c>
      <c r="I90" s="65">
        <v>43951</v>
      </c>
      <c r="J90" s="55" t="str">
        <f t="shared" si="27"/>
        <v>31.03.20 - 30.04.20 (1 months)</v>
      </c>
      <c r="K90" s="66" t="s">
        <v>50</v>
      </c>
      <c r="L90" s="67">
        <v>2300</v>
      </c>
      <c r="M90" s="67">
        <v>700</v>
      </c>
      <c r="N90" s="68">
        <f>IF(L90&gt;M90, (2400-L90+M90)/100, IF(AND(L90="",M90="",L90=M90), "", IF(L90=M90,24,(M90-L90)/100)))</f>
        <v>8</v>
      </c>
      <c r="O90" s="67">
        <v>2300</v>
      </c>
      <c r="P90" s="67">
        <v>700</v>
      </c>
      <c r="Q90" s="68">
        <f>IF(O90&gt;P90, (2400-O90+P90)/100, IF(AND(O90="",P90="",O90=P90), "", IF(O90=P90,24,(P90-O90)/100)))</f>
        <v>8</v>
      </c>
      <c r="R90" s="67">
        <v>2300</v>
      </c>
      <c r="S90" s="67">
        <v>700</v>
      </c>
      <c r="T90" s="68">
        <f>IF(R90&gt;S90, (2400-R90+S90)/100, IF(AND(R90="",S90="",R90=S90), "", IF(R90=S90,24,(S90-R90)/100)))</f>
        <v>8</v>
      </c>
      <c r="U90" s="53">
        <v>59.5</v>
      </c>
      <c r="V90" s="53"/>
      <c r="W90" s="70"/>
      <c r="X90" s="71"/>
      <c r="Y90" s="53"/>
      <c r="Z90" s="53"/>
      <c r="AA90" s="53"/>
      <c r="AB90" s="53"/>
      <c r="AC90" s="53">
        <v>4</v>
      </c>
      <c r="AD90" s="53">
        <v>10</v>
      </c>
      <c r="AE90" s="53">
        <v>10</v>
      </c>
      <c r="AF90" s="53">
        <v>4</v>
      </c>
      <c r="AG90" s="53">
        <v>10</v>
      </c>
      <c r="AH90" s="53">
        <v>4</v>
      </c>
      <c r="AI90" s="53">
        <v>10</v>
      </c>
      <c r="AJ90" s="73"/>
      <c r="AK90" s="73"/>
      <c r="AL90" s="83" t="s">
        <v>61</v>
      </c>
      <c r="AM90" s="73"/>
      <c r="AN90" s="53"/>
      <c r="AO90" s="53"/>
      <c r="AP90" s="73"/>
    </row>
    <row r="91" spans="1:42" ht="24.95" customHeight="1">
      <c r="A91" s="63">
        <f t="shared" si="26"/>
        <v>123.09000000000039</v>
      </c>
      <c r="B91" s="51" t="s">
        <v>54</v>
      </c>
      <c r="C91" s="68" t="s">
        <v>55</v>
      </c>
      <c r="D91" s="53" t="s">
        <v>127</v>
      </c>
      <c r="E91" s="53" t="s">
        <v>128</v>
      </c>
      <c r="F91" s="53" t="s">
        <v>52</v>
      </c>
      <c r="G91" s="53" t="s">
        <v>87</v>
      </c>
      <c r="H91" s="65">
        <v>43922</v>
      </c>
      <c r="I91" s="65">
        <v>43951</v>
      </c>
      <c r="J91" s="55" t="str">
        <f t="shared" si="27"/>
        <v>01.04.20 - 30.04.20 (1 months)</v>
      </c>
      <c r="K91" s="66" t="s">
        <v>50</v>
      </c>
      <c r="L91" s="67">
        <v>700</v>
      </c>
      <c r="M91" s="67">
        <v>1500</v>
      </c>
      <c r="N91" s="68">
        <f t="shared" ref="N91:N102" si="31">IF(L91&gt;M91, (2400-L91+M91)/100, IF(AND(L91="",M91="",L91=M91), "", IF(L91=M91,24,(M91-L91)/100)))</f>
        <v>8</v>
      </c>
      <c r="O91" s="67">
        <v>700</v>
      </c>
      <c r="P91" s="67">
        <v>1500</v>
      </c>
      <c r="Q91" s="68">
        <f t="shared" ref="Q91:Q102" si="32">IF(O91&gt;P91, (2400-O91+P91)/100, IF(AND(O91="",P91="",O91=P91), "", IF(O91=P91,24,(P91-O91)/100)))</f>
        <v>8</v>
      </c>
      <c r="R91" s="67">
        <v>700</v>
      </c>
      <c r="S91" s="67">
        <v>1500</v>
      </c>
      <c r="T91" s="69">
        <f t="shared" ref="T91:T102" si="33">IF(R91&gt;S91, (2400-R91+S91)/100, IF(AND(R91="",S91="",R91=S91), "", IF(R91=S91,24,(S91-R91)/100)))</f>
        <v>8</v>
      </c>
      <c r="U91" s="53">
        <v>71</v>
      </c>
      <c r="V91" s="53"/>
      <c r="W91" s="70"/>
      <c r="X91" s="71"/>
      <c r="Y91" s="53"/>
      <c r="Z91" s="53"/>
      <c r="AA91" s="53"/>
      <c r="AB91" s="53"/>
      <c r="AC91" s="53">
        <v>4</v>
      </c>
      <c r="AD91" s="53">
        <v>10</v>
      </c>
      <c r="AE91" s="53">
        <v>10</v>
      </c>
      <c r="AF91" s="53">
        <v>4</v>
      </c>
      <c r="AG91" s="53">
        <v>10</v>
      </c>
      <c r="AH91" s="53">
        <v>4</v>
      </c>
      <c r="AI91" s="53">
        <v>10</v>
      </c>
      <c r="AJ91" s="73"/>
      <c r="AK91" s="73"/>
      <c r="AL91" s="78" t="s">
        <v>63</v>
      </c>
      <c r="AM91" s="73" t="s">
        <v>73</v>
      </c>
      <c r="AN91" s="72"/>
      <c r="AO91" s="72"/>
      <c r="AP91" s="75"/>
    </row>
    <row r="92" spans="1:42" ht="24.95" customHeight="1">
      <c r="A92" s="63">
        <f t="shared" si="26"/>
        <v>123.09100000000039</v>
      </c>
      <c r="B92" s="76" t="s">
        <v>54</v>
      </c>
      <c r="C92" s="68" t="s">
        <v>55</v>
      </c>
      <c r="D92" s="53" t="s">
        <v>127</v>
      </c>
      <c r="E92" s="53" t="s">
        <v>128</v>
      </c>
      <c r="F92" s="53" t="s">
        <v>52</v>
      </c>
      <c r="G92" s="53" t="s">
        <v>87</v>
      </c>
      <c r="H92" s="65">
        <v>43922</v>
      </c>
      <c r="I92" s="65">
        <v>43951</v>
      </c>
      <c r="J92" s="55" t="str">
        <f t="shared" si="27"/>
        <v>01.04.20 - 30.04.20 (1 months)</v>
      </c>
      <c r="K92" s="66" t="s">
        <v>50</v>
      </c>
      <c r="L92" s="67">
        <v>1500</v>
      </c>
      <c r="M92" s="67">
        <v>2300</v>
      </c>
      <c r="N92" s="68">
        <f t="shared" si="31"/>
        <v>8</v>
      </c>
      <c r="O92" s="67">
        <v>1500</v>
      </c>
      <c r="P92" s="67">
        <v>2300</v>
      </c>
      <c r="Q92" s="68">
        <f t="shared" si="32"/>
        <v>8</v>
      </c>
      <c r="R92" s="67">
        <v>1500</v>
      </c>
      <c r="S92" s="67">
        <v>2300</v>
      </c>
      <c r="T92" s="69">
        <f t="shared" si="33"/>
        <v>8</v>
      </c>
      <c r="U92" s="53">
        <v>120</v>
      </c>
      <c r="V92" s="53"/>
      <c r="W92" s="70"/>
      <c r="X92" s="71"/>
      <c r="Y92" s="53"/>
      <c r="Z92" s="53"/>
      <c r="AA92" s="53"/>
      <c r="AB92" s="53"/>
      <c r="AC92" s="53">
        <v>4</v>
      </c>
      <c r="AD92" s="53">
        <v>10</v>
      </c>
      <c r="AE92" s="53">
        <v>10</v>
      </c>
      <c r="AF92" s="53">
        <v>4</v>
      </c>
      <c r="AG92" s="53">
        <v>10</v>
      </c>
      <c r="AH92" s="53">
        <v>4</v>
      </c>
      <c r="AI92" s="53">
        <v>10</v>
      </c>
      <c r="AJ92" s="73"/>
      <c r="AK92" s="73"/>
      <c r="AL92" s="78" t="s">
        <v>65</v>
      </c>
      <c r="AM92" s="73"/>
      <c r="AN92" s="72"/>
      <c r="AO92" s="72"/>
      <c r="AP92" s="75"/>
    </row>
    <row r="93" spans="1:42" ht="24.95" customHeight="1">
      <c r="A93" s="63">
        <f t="shared" si="26"/>
        <v>123.0920000000004</v>
      </c>
      <c r="B93" s="76" t="s">
        <v>54</v>
      </c>
      <c r="C93" s="68" t="s">
        <v>55</v>
      </c>
      <c r="D93" s="53" t="s">
        <v>129</v>
      </c>
      <c r="E93" s="72" t="s">
        <v>130</v>
      </c>
      <c r="F93" s="53" t="s">
        <v>52</v>
      </c>
      <c r="G93" s="53" t="s">
        <v>87</v>
      </c>
      <c r="H93" s="65">
        <v>43921</v>
      </c>
      <c r="I93" s="65">
        <v>43951</v>
      </c>
      <c r="J93" s="55" t="str">
        <f t="shared" si="27"/>
        <v>31.03.20 - 30.04.20 (1 months)</v>
      </c>
      <c r="K93" s="66" t="s">
        <v>50</v>
      </c>
      <c r="L93" s="67">
        <v>2300</v>
      </c>
      <c r="M93" s="67">
        <v>700</v>
      </c>
      <c r="N93" s="68">
        <f t="shared" si="31"/>
        <v>8</v>
      </c>
      <c r="O93" s="67">
        <v>2300</v>
      </c>
      <c r="P93" s="67">
        <v>700</v>
      </c>
      <c r="Q93" s="68">
        <f t="shared" si="32"/>
        <v>8</v>
      </c>
      <c r="R93" s="67">
        <v>2300</v>
      </c>
      <c r="S93" s="67">
        <v>700</v>
      </c>
      <c r="T93" s="69">
        <f t="shared" si="33"/>
        <v>8</v>
      </c>
      <c r="U93" s="53">
        <v>59.6</v>
      </c>
      <c r="V93" s="53"/>
      <c r="W93" s="70"/>
      <c r="X93" s="71"/>
      <c r="Y93" s="53"/>
      <c r="Z93" s="53"/>
      <c r="AA93" s="53"/>
      <c r="AB93" s="53"/>
      <c r="AC93" s="53">
        <v>4</v>
      </c>
      <c r="AD93" s="53">
        <v>10</v>
      </c>
      <c r="AE93" s="53">
        <v>10</v>
      </c>
      <c r="AF93" s="53">
        <v>4</v>
      </c>
      <c r="AG93" s="53">
        <v>10</v>
      </c>
      <c r="AH93" s="53">
        <v>4</v>
      </c>
      <c r="AI93" s="53">
        <v>10</v>
      </c>
      <c r="AJ93" s="73"/>
      <c r="AK93" s="73"/>
      <c r="AL93" s="78" t="s">
        <v>131</v>
      </c>
      <c r="AM93" s="73"/>
      <c r="AN93" s="72"/>
      <c r="AO93" s="72"/>
      <c r="AP93" s="75"/>
    </row>
    <row r="94" spans="1:42" ht="24.95" customHeight="1">
      <c r="A94" s="63">
        <f t="shared" si="26"/>
        <v>123.0930000000004</v>
      </c>
      <c r="B94" s="79" t="s">
        <v>59</v>
      </c>
      <c r="C94" s="68">
        <v>4</v>
      </c>
      <c r="D94" s="53" t="s">
        <v>129</v>
      </c>
      <c r="E94" s="72" t="s">
        <v>130</v>
      </c>
      <c r="F94" s="53" t="s">
        <v>52</v>
      </c>
      <c r="G94" s="53" t="s">
        <v>87</v>
      </c>
      <c r="H94" s="65">
        <v>43922</v>
      </c>
      <c r="I94" s="65">
        <v>43951</v>
      </c>
      <c r="J94" s="55" t="str">
        <f t="shared" si="27"/>
        <v>01.04.20 - 30.04.20 (1 months)</v>
      </c>
      <c r="K94" s="66" t="s">
        <v>50</v>
      </c>
      <c r="L94" s="67">
        <v>700</v>
      </c>
      <c r="M94" s="67">
        <v>2300</v>
      </c>
      <c r="N94" s="68">
        <f t="shared" si="31"/>
        <v>16</v>
      </c>
      <c r="O94" s="67">
        <v>700</v>
      </c>
      <c r="P94" s="67">
        <v>2300</v>
      </c>
      <c r="Q94" s="68">
        <f t="shared" si="32"/>
        <v>16</v>
      </c>
      <c r="R94" s="67">
        <v>700</v>
      </c>
      <c r="S94" s="67">
        <v>2300</v>
      </c>
      <c r="T94" s="69">
        <f t="shared" si="33"/>
        <v>16</v>
      </c>
      <c r="U94" s="53">
        <v>94</v>
      </c>
      <c r="V94" s="72"/>
      <c r="W94" s="72"/>
      <c r="X94" s="77"/>
      <c r="Y94" s="72"/>
      <c r="Z94" s="72"/>
      <c r="AA94" s="72"/>
      <c r="AB94" s="72"/>
      <c r="AC94" s="53">
        <v>4</v>
      </c>
      <c r="AD94" s="53">
        <v>10</v>
      </c>
      <c r="AE94" s="53">
        <v>10</v>
      </c>
      <c r="AF94" s="53">
        <v>4</v>
      </c>
      <c r="AG94" s="53">
        <v>10</v>
      </c>
      <c r="AH94" s="53">
        <v>4</v>
      </c>
      <c r="AI94" s="53">
        <v>10</v>
      </c>
      <c r="AJ94" s="75"/>
      <c r="AK94" s="75"/>
      <c r="AL94" s="78" t="s">
        <v>132</v>
      </c>
      <c r="AM94" s="73" t="s">
        <v>133</v>
      </c>
      <c r="AN94" s="72"/>
      <c r="AO94" s="72"/>
      <c r="AP94" s="75"/>
    </row>
    <row r="95" spans="1:42" ht="24.95" customHeight="1">
      <c r="A95" s="63">
        <f t="shared" si="26"/>
        <v>123.09400000000041</v>
      </c>
      <c r="B95" s="76" t="s">
        <v>54</v>
      </c>
      <c r="C95" s="68" t="s">
        <v>55</v>
      </c>
      <c r="D95" s="53" t="s">
        <v>129</v>
      </c>
      <c r="E95" s="72" t="s">
        <v>130</v>
      </c>
      <c r="F95" s="53" t="s">
        <v>52</v>
      </c>
      <c r="G95" s="53" t="s">
        <v>87</v>
      </c>
      <c r="H95" s="65">
        <v>43922</v>
      </c>
      <c r="I95" s="65">
        <v>43951</v>
      </c>
      <c r="J95" s="55" t="str">
        <f t="shared" si="27"/>
        <v>01.04.20 - 30.04.20 (1 months)</v>
      </c>
      <c r="K95" s="66" t="s">
        <v>50</v>
      </c>
      <c r="L95" s="67">
        <v>700</v>
      </c>
      <c r="M95" s="67">
        <v>1500</v>
      </c>
      <c r="N95" s="68">
        <f t="shared" si="31"/>
        <v>8</v>
      </c>
      <c r="O95" s="67">
        <v>700</v>
      </c>
      <c r="P95" s="67">
        <v>1500</v>
      </c>
      <c r="Q95" s="68">
        <f t="shared" si="32"/>
        <v>8</v>
      </c>
      <c r="R95" s="67">
        <v>700</v>
      </c>
      <c r="S95" s="67">
        <v>1500</v>
      </c>
      <c r="T95" s="69">
        <f t="shared" si="33"/>
        <v>8</v>
      </c>
      <c r="U95" s="53">
        <v>75</v>
      </c>
      <c r="V95" s="72"/>
      <c r="W95" s="72"/>
      <c r="X95" s="77"/>
      <c r="Y95" s="72"/>
      <c r="Z95" s="72"/>
      <c r="AA95" s="72"/>
      <c r="AB95" s="72"/>
      <c r="AC95" s="53">
        <v>4</v>
      </c>
      <c r="AD95" s="53">
        <v>10</v>
      </c>
      <c r="AE95" s="53">
        <v>10</v>
      </c>
      <c r="AF95" s="53">
        <v>4</v>
      </c>
      <c r="AG95" s="53">
        <v>10</v>
      </c>
      <c r="AH95" s="53">
        <v>4</v>
      </c>
      <c r="AI95" s="53">
        <v>10</v>
      </c>
      <c r="AJ95" s="73"/>
      <c r="AK95" s="73"/>
      <c r="AL95" s="78" t="s">
        <v>134</v>
      </c>
      <c r="AM95" s="73" t="s">
        <v>135</v>
      </c>
      <c r="AN95" s="72"/>
      <c r="AO95" s="72"/>
      <c r="AP95" s="75"/>
    </row>
    <row r="96" spans="1:42" ht="24.95" customHeight="1">
      <c r="A96" s="63">
        <f t="shared" si="26"/>
        <v>123.09500000000041</v>
      </c>
      <c r="B96" s="76" t="s">
        <v>54</v>
      </c>
      <c r="C96" s="68" t="s">
        <v>55</v>
      </c>
      <c r="D96" s="53" t="s">
        <v>129</v>
      </c>
      <c r="E96" s="53" t="s">
        <v>136</v>
      </c>
      <c r="F96" s="53" t="s">
        <v>52</v>
      </c>
      <c r="G96" s="53" t="s">
        <v>87</v>
      </c>
      <c r="H96" s="65">
        <v>43921</v>
      </c>
      <c r="I96" s="65">
        <v>43951</v>
      </c>
      <c r="J96" s="55" t="str">
        <f t="shared" si="27"/>
        <v>31.03.20 - 30.04.20 (1 months)</v>
      </c>
      <c r="K96" s="66" t="s">
        <v>50</v>
      </c>
      <c r="L96" s="67">
        <v>2300</v>
      </c>
      <c r="M96" s="67">
        <v>700</v>
      </c>
      <c r="N96" s="68">
        <f t="shared" si="31"/>
        <v>8</v>
      </c>
      <c r="O96" s="67">
        <v>2300</v>
      </c>
      <c r="P96" s="67">
        <v>700</v>
      </c>
      <c r="Q96" s="68">
        <f t="shared" si="32"/>
        <v>8</v>
      </c>
      <c r="R96" s="67">
        <v>2300</v>
      </c>
      <c r="S96" s="67">
        <v>700</v>
      </c>
      <c r="T96" s="69">
        <f t="shared" si="33"/>
        <v>8</v>
      </c>
      <c r="U96" s="53">
        <v>53.910000000000004</v>
      </c>
      <c r="V96" s="53"/>
      <c r="W96" s="53"/>
      <c r="X96" s="71"/>
      <c r="Y96" s="53"/>
      <c r="Z96" s="53"/>
      <c r="AA96" s="53"/>
      <c r="AB96" s="53"/>
      <c r="AC96" s="53">
        <v>3.6</v>
      </c>
      <c r="AD96" s="53">
        <v>9</v>
      </c>
      <c r="AE96" s="53">
        <v>9</v>
      </c>
      <c r="AF96" s="53">
        <v>3.6</v>
      </c>
      <c r="AG96" s="53">
        <v>9</v>
      </c>
      <c r="AH96" s="53">
        <v>3.6</v>
      </c>
      <c r="AI96" s="53">
        <v>9</v>
      </c>
      <c r="AJ96" s="73"/>
      <c r="AK96" s="73"/>
      <c r="AL96" s="78" t="s">
        <v>137</v>
      </c>
      <c r="AM96" s="73"/>
      <c r="AN96" s="72"/>
      <c r="AO96" s="72"/>
      <c r="AP96" s="75"/>
    </row>
    <row r="97" spans="1:42" ht="24.95" customHeight="1">
      <c r="A97" s="63">
        <f t="shared" si="26"/>
        <v>123.09600000000042</v>
      </c>
      <c r="B97" s="51" t="s">
        <v>54</v>
      </c>
      <c r="C97" s="68" t="s">
        <v>55</v>
      </c>
      <c r="D97" s="53" t="s">
        <v>129</v>
      </c>
      <c r="E97" s="53" t="s">
        <v>136</v>
      </c>
      <c r="F97" s="53" t="s">
        <v>52</v>
      </c>
      <c r="G97" s="53" t="s">
        <v>87</v>
      </c>
      <c r="H97" s="65">
        <v>43922</v>
      </c>
      <c r="I97" s="65">
        <v>43951</v>
      </c>
      <c r="J97" s="55" t="str">
        <f t="shared" si="27"/>
        <v>01.04.20 - 30.04.20 (1 months)</v>
      </c>
      <c r="K97" s="66" t="s">
        <v>50</v>
      </c>
      <c r="L97" s="67">
        <v>700</v>
      </c>
      <c r="M97" s="67">
        <v>1500</v>
      </c>
      <c r="N97" s="68">
        <f t="shared" si="31"/>
        <v>8</v>
      </c>
      <c r="O97" s="67">
        <v>700</v>
      </c>
      <c r="P97" s="67">
        <v>1500</v>
      </c>
      <c r="Q97" s="68">
        <f t="shared" si="32"/>
        <v>8</v>
      </c>
      <c r="R97" s="67">
        <v>700</v>
      </c>
      <c r="S97" s="67">
        <v>1500</v>
      </c>
      <c r="T97" s="69">
        <f t="shared" si="33"/>
        <v>8</v>
      </c>
      <c r="U97" s="53">
        <v>64.8</v>
      </c>
      <c r="V97" s="53"/>
      <c r="W97" s="53"/>
      <c r="X97" s="71"/>
      <c r="Y97" s="53"/>
      <c r="Z97" s="53"/>
      <c r="AA97" s="53"/>
      <c r="AB97" s="53"/>
      <c r="AC97" s="53">
        <v>3.6</v>
      </c>
      <c r="AD97" s="53">
        <v>9</v>
      </c>
      <c r="AE97" s="53">
        <v>9</v>
      </c>
      <c r="AF97" s="53">
        <v>3.6</v>
      </c>
      <c r="AG97" s="53">
        <v>9</v>
      </c>
      <c r="AH97" s="53">
        <v>3.6</v>
      </c>
      <c r="AI97" s="53">
        <v>9</v>
      </c>
      <c r="AJ97" s="73"/>
      <c r="AK97" s="73"/>
      <c r="AL97" s="78" t="s">
        <v>138</v>
      </c>
      <c r="AM97" s="73"/>
      <c r="AN97" s="72"/>
      <c r="AO97" s="72"/>
      <c r="AP97" s="75"/>
    </row>
    <row r="98" spans="1:42" ht="24.95" customHeight="1">
      <c r="A98" s="63">
        <f t="shared" si="26"/>
        <v>123.09700000000042</v>
      </c>
      <c r="B98" s="76" t="s">
        <v>54</v>
      </c>
      <c r="C98" s="68" t="s">
        <v>55</v>
      </c>
      <c r="D98" s="53" t="s">
        <v>129</v>
      </c>
      <c r="E98" s="53" t="s">
        <v>136</v>
      </c>
      <c r="F98" s="53" t="s">
        <v>52</v>
      </c>
      <c r="G98" s="53" t="s">
        <v>87</v>
      </c>
      <c r="H98" s="65">
        <v>43922</v>
      </c>
      <c r="I98" s="65">
        <v>43951</v>
      </c>
      <c r="J98" s="55" t="str">
        <f t="shared" si="27"/>
        <v>01.04.20 - 30.04.20 (1 months)</v>
      </c>
      <c r="K98" s="66" t="s">
        <v>50</v>
      </c>
      <c r="L98" s="67">
        <v>1500</v>
      </c>
      <c r="M98" s="67">
        <v>2300</v>
      </c>
      <c r="N98" s="68">
        <f t="shared" si="31"/>
        <v>8</v>
      </c>
      <c r="O98" s="67">
        <v>1500</v>
      </c>
      <c r="P98" s="67">
        <v>2300</v>
      </c>
      <c r="Q98" s="68">
        <f t="shared" si="32"/>
        <v>8</v>
      </c>
      <c r="R98" s="67">
        <v>1500</v>
      </c>
      <c r="S98" s="67">
        <v>2300</v>
      </c>
      <c r="T98" s="69">
        <f t="shared" si="33"/>
        <v>8</v>
      </c>
      <c r="U98" s="53">
        <v>117</v>
      </c>
      <c r="V98" s="53"/>
      <c r="W98" s="53"/>
      <c r="X98" s="71"/>
      <c r="Y98" s="53"/>
      <c r="Z98" s="53"/>
      <c r="AA98" s="53"/>
      <c r="AB98" s="53"/>
      <c r="AC98" s="53">
        <v>3.6</v>
      </c>
      <c r="AD98" s="53">
        <v>9</v>
      </c>
      <c r="AE98" s="53">
        <v>9</v>
      </c>
      <c r="AF98" s="53">
        <v>3.6</v>
      </c>
      <c r="AG98" s="53">
        <v>9</v>
      </c>
      <c r="AH98" s="53">
        <v>3.6</v>
      </c>
      <c r="AI98" s="53">
        <v>9</v>
      </c>
      <c r="AJ98" s="73"/>
      <c r="AK98" s="73"/>
      <c r="AL98" s="78" t="s">
        <v>139</v>
      </c>
      <c r="AM98" s="73"/>
      <c r="AN98" s="72"/>
      <c r="AO98" s="72"/>
      <c r="AP98" s="75"/>
    </row>
    <row r="99" spans="1:42" ht="24.95" customHeight="1">
      <c r="A99" s="63">
        <f t="shared" si="26"/>
        <v>123.09800000000043</v>
      </c>
      <c r="B99" s="76" t="s">
        <v>54</v>
      </c>
      <c r="C99" s="68" t="s">
        <v>55</v>
      </c>
      <c r="D99" s="53" t="s">
        <v>129</v>
      </c>
      <c r="E99" s="53" t="s">
        <v>140</v>
      </c>
      <c r="F99" s="53" t="s">
        <v>52</v>
      </c>
      <c r="G99" s="53" t="s">
        <v>87</v>
      </c>
      <c r="H99" s="65">
        <v>43921</v>
      </c>
      <c r="I99" s="65">
        <v>43951</v>
      </c>
      <c r="J99" s="55" t="str">
        <f t="shared" si="27"/>
        <v>31.03.20 - 30.04.20 (1 months)</v>
      </c>
      <c r="K99" s="66" t="s">
        <v>50</v>
      </c>
      <c r="L99" s="67">
        <v>2300</v>
      </c>
      <c r="M99" s="67">
        <v>700</v>
      </c>
      <c r="N99" s="68">
        <f t="shared" si="31"/>
        <v>8</v>
      </c>
      <c r="O99" s="67">
        <v>2300</v>
      </c>
      <c r="P99" s="67">
        <v>700</v>
      </c>
      <c r="Q99" s="68">
        <f t="shared" si="32"/>
        <v>8</v>
      </c>
      <c r="R99" s="67">
        <v>2300</v>
      </c>
      <c r="S99" s="67">
        <v>700</v>
      </c>
      <c r="T99" s="69">
        <f t="shared" si="33"/>
        <v>8</v>
      </c>
      <c r="U99" s="53">
        <v>65</v>
      </c>
      <c r="V99" s="53"/>
      <c r="W99" s="72"/>
      <c r="X99" s="77"/>
      <c r="Y99" s="72"/>
      <c r="Z99" s="72"/>
      <c r="AA99" s="72"/>
      <c r="AB99" s="72"/>
      <c r="AC99" s="53">
        <v>4</v>
      </c>
      <c r="AD99" s="53">
        <v>10</v>
      </c>
      <c r="AE99" s="53">
        <v>10</v>
      </c>
      <c r="AF99" s="53">
        <v>4</v>
      </c>
      <c r="AG99" s="53">
        <v>10</v>
      </c>
      <c r="AH99" s="53">
        <v>4</v>
      </c>
      <c r="AI99" s="53">
        <v>10</v>
      </c>
      <c r="AJ99" s="75"/>
      <c r="AK99" s="75"/>
      <c r="AL99" s="78" t="s">
        <v>141</v>
      </c>
      <c r="AM99" s="73" t="s">
        <v>142</v>
      </c>
      <c r="AN99" s="72"/>
      <c r="AO99" s="72"/>
      <c r="AP99" s="75"/>
    </row>
    <row r="100" spans="1:42" ht="24.95" customHeight="1">
      <c r="A100" s="63">
        <f t="shared" si="26"/>
        <v>123.09900000000043</v>
      </c>
      <c r="B100" s="51" t="s">
        <v>54</v>
      </c>
      <c r="C100" s="68" t="s">
        <v>55</v>
      </c>
      <c r="D100" s="53" t="s">
        <v>129</v>
      </c>
      <c r="E100" s="53" t="s">
        <v>140</v>
      </c>
      <c r="F100" s="53" t="s">
        <v>52</v>
      </c>
      <c r="G100" s="53" t="s">
        <v>87</v>
      </c>
      <c r="H100" s="65">
        <v>43922</v>
      </c>
      <c r="I100" s="65">
        <v>43951</v>
      </c>
      <c r="J100" s="55" t="str">
        <f t="shared" si="27"/>
        <v>01.04.20 - 30.04.20 (1 months)</v>
      </c>
      <c r="K100" s="66" t="s">
        <v>50</v>
      </c>
      <c r="L100" s="67">
        <v>700</v>
      </c>
      <c r="M100" s="67">
        <v>2300</v>
      </c>
      <c r="N100" s="68">
        <f t="shared" si="31"/>
        <v>16</v>
      </c>
      <c r="O100" s="67">
        <v>700</v>
      </c>
      <c r="P100" s="67">
        <v>2300</v>
      </c>
      <c r="Q100" s="68">
        <f t="shared" si="32"/>
        <v>16</v>
      </c>
      <c r="R100" s="67">
        <v>700</v>
      </c>
      <c r="S100" s="67">
        <v>2300</v>
      </c>
      <c r="T100" s="69">
        <f t="shared" si="33"/>
        <v>16</v>
      </c>
      <c r="U100" s="53">
        <v>105</v>
      </c>
      <c r="V100" s="53"/>
      <c r="W100" s="72"/>
      <c r="X100" s="77"/>
      <c r="Y100" s="72"/>
      <c r="Z100" s="72"/>
      <c r="AA100" s="72"/>
      <c r="AB100" s="72"/>
      <c r="AC100" s="53">
        <v>4</v>
      </c>
      <c r="AD100" s="53">
        <v>10</v>
      </c>
      <c r="AE100" s="53">
        <v>10</v>
      </c>
      <c r="AF100" s="53">
        <v>4</v>
      </c>
      <c r="AG100" s="53">
        <v>10</v>
      </c>
      <c r="AH100" s="53">
        <v>4</v>
      </c>
      <c r="AI100" s="53">
        <v>10</v>
      </c>
      <c r="AJ100" s="75"/>
      <c r="AK100" s="75"/>
      <c r="AL100" s="78" t="s">
        <v>143</v>
      </c>
      <c r="AM100" s="73" t="s">
        <v>142</v>
      </c>
      <c r="AN100" s="72"/>
      <c r="AO100" s="72"/>
      <c r="AP100" s="75"/>
    </row>
    <row r="101" spans="1:42" ht="24.95" customHeight="1">
      <c r="A101" s="63">
        <f t="shared" si="26"/>
        <v>123.10000000000043</v>
      </c>
      <c r="B101" s="64" t="s">
        <v>59</v>
      </c>
      <c r="C101" s="68">
        <v>4</v>
      </c>
      <c r="D101" s="53" t="s">
        <v>129</v>
      </c>
      <c r="E101" s="53" t="s">
        <v>140</v>
      </c>
      <c r="F101" s="53" t="s">
        <v>52</v>
      </c>
      <c r="G101" s="53" t="s">
        <v>87</v>
      </c>
      <c r="H101" s="65">
        <v>43921</v>
      </c>
      <c r="I101" s="65">
        <v>43951</v>
      </c>
      <c r="J101" s="55" t="str">
        <f t="shared" si="27"/>
        <v>31.03.20 - 30.04.20 (1 months)</v>
      </c>
      <c r="K101" s="66" t="s">
        <v>50</v>
      </c>
      <c r="L101" s="67">
        <v>2300</v>
      </c>
      <c r="M101" s="67">
        <v>2300</v>
      </c>
      <c r="N101" s="68">
        <f t="shared" si="31"/>
        <v>24</v>
      </c>
      <c r="O101" s="67">
        <v>2300</v>
      </c>
      <c r="P101" s="67">
        <v>2300</v>
      </c>
      <c r="Q101" s="68">
        <f t="shared" si="32"/>
        <v>24</v>
      </c>
      <c r="R101" s="67">
        <v>2300</v>
      </c>
      <c r="S101" s="67">
        <v>2300</v>
      </c>
      <c r="T101" s="69">
        <f t="shared" si="33"/>
        <v>24</v>
      </c>
      <c r="U101" s="53">
        <v>95</v>
      </c>
      <c r="V101" s="53"/>
      <c r="W101" s="72"/>
      <c r="X101" s="77"/>
      <c r="Y101" s="72"/>
      <c r="Z101" s="72"/>
      <c r="AA101" s="72"/>
      <c r="AB101" s="72"/>
      <c r="AC101" s="53">
        <v>4</v>
      </c>
      <c r="AD101" s="53">
        <v>10</v>
      </c>
      <c r="AE101" s="53">
        <v>10</v>
      </c>
      <c r="AF101" s="53">
        <v>4</v>
      </c>
      <c r="AG101" s="53">
        <v>10</v>
      </c>
      <c r="AH101" s="53">
        <v>4</v>
      </c>
      <c r="AI101" s="53">
        <v>10</v>
      </c>
      <c r="AJ101" s="75"/>
      <c r="AK101" s="75"/>
      <c r="AL101" s="78" t="s">
        <v>144</v>
      </c>
      <c r="AM101" s="73" t="s">
        <v>145</v>
      </c>
      <c r="AN101" s="72"/>
      <c r="AO101" s="72"/>
      <c r="AP101" s="75"/>
    </row>
    <row r="102" spans="1:42" ht="24.95" customHeight="1">
      <c r="A102" s="63">
        <f t="shared" si="26"/>
        <v>123.10100000000044</v>
      </c>
      <c r="B102" s="76" t="s">
        <v>54</v>
      </c>
      <c r="C102" s="68" t="s">
        <v>55</v>
      </c>
      <c r="D102" s="53" t="s">
        <v>129</v>
      </c>
      <c r="E102" s="53" t="s">
        <v>146</v>
      </c>
      <c r="F102" s="53" t="s">
        <v>52</v>
      </c>
      <c r="G102" s="53" t="s">
        <v>87</v>
      </c>
      <c r="H102" s="65">
        <v>43921</v>
      </c>
      <c r="I102" s="65">
        <v>43951</v>
      </c>
      <c r="J102" s="55" t="str">
        <f t="shared" si="27"/>
        <v>31.03.20 - 30.04.20 (1 months)</v>
      </c>
      <c r="K102" s="66" t="s">
        <v>50</v>
      </c>
      <c r="L102" s="67">
        <v>2300</v>
      </c>
      <c r="M102" s="67">
        <v>2300</v>
      </c>
      <c r="N102" s="68">
        <f t="shared" si="31"/>
        <v>24</v>
      </c>
      <c r="O102" s="67">
        <v>2300</v>
      </c>
      <c r="P102" s="67">
        <v>2300</v>
      </c>
      <c r="Q102" s="68">
        <f t="shared" si="32"/>
        <v>24</v>
      </c>
      <c r="R102" s="67">
        <v>2300</v>
      </c>
      <c r="S102" s="67">
        <v>2300</v>
      </c>
      <c r="T102" s="69">
        <f t="shared" si="33"/>
        <v>24</v>
      </c>
      <c r="U102" s="53">
        <v>90</v>
      </c>
      <c r="V102" s="53"/>
      <c r="W102" s="72"/>
      <c r="X102" s="77"/>
      <c r="Y102" s="72"/>
      <c r="Z102" s="72"/>
      <c r="AA102" s="72"/>
      <c r="AB102" s="72"/>
      <c r="AC102" s="53">
        <v>4</v>
      </c>
      <c r="AD102" s="53">
        <v>10</v>
      </c>
      <c r="AE102" s="53">
        <v>10</v>
      </c>
      <c r="AF102" s="53">
        <v>4</v>
      </c>
      <c r="AG102" s="53">
        <v>10</v>
      </c>
      <c r="AH102" s="53">
        <v>4</v>
      </c>
      <c r="AI102" s="53">
        <v>10</v>
      </c>
      <c r="AJ102" s="75"/>
      <c r="AK102" s="75"/>
      <c r="AL102" s="78" t="s">
        <v>147</v>
      </c>
      <c r="AM102" s="73"/>
      <c r="AN102" s="72"/>
      <c r="AO102" s="72"/>
      <c r="AP102" s="75"/>
    </row>
    <row r="103" spans="1:42" ht="24.95" customHeight="1">
      <c r="A103" s="63">
        <f t="shared" si="26"/>
        <v>123.10200000000044</v>
      </c>
      <c r="B103" s="51" t="s">
        <v>54</v>
      </c>
      <c r="C103" s="68" t="s">
        <v>55</v>
      </c>
      <c r="D103" s="53" t="s">
        <v>148</v>
      </c>
      <c r="E103" s="53" t="s">
        <v>149</v>
      </c>
      <c r="F103" s="53" t="s">
        <v>52</v>
      </c>
      <c r="G103" s="53" t="s">
        <v>58</v>
      </c>
      <c r="H103" s="65">
        <v>43922</v>
      </c>
      <c r="I103" s="65">
        <v>43951</v>
      </c>
      <c r="J103" s="55" t="str">
        <f t="shared" si="27"/>
        <v>01.04.20 - 30.04.20 (1 months)</v>
      </c>
      <c r="K103" s="66" t="s">
        <v>50</v>
      </c>
      <c r="L103" s="67">
        <v>700</v>
      </c>
      <c r="M103" s="67">
        <v>1500</v>
      </c>
      <c r="N103" s="68">
        <f>IF(L103&gt;M103, (2400-L103+M103)/100, IF(AND(L103="",M103="",L103=M103), "", IF(L103=M103,24,(M103-L103)/100)))</f>
        <v>8</v>
      </c>
      <c r="O103" s="67">
        <v>700</v>
      </c>
      <c r="P103" s="67">
        <v>1500</v>
      </c>
      <c r="Q103" s="68">
        <f>IF(O103&gt;P103, (2400-O103+P103)/100, IF(AND(O103="",P103="",O103=P103), "", IF(O103=P103,24,(P103-O103)/100)))</f>
        <v>8</v>
      </c>
      <c r="R103" s="67">
        <v>700</v>
      </c>
      <c r="S103" s="67">
        <v>1500</v>
      </c>
      <c r="T103" s="68">
        <f>IF(R103&gt;S103, (2400-R103+S103)/100, IF(AND(R103="",S103="",R103=S103), "", IF(R103=S103,24,(S103-R103)/100)))</f>
        <v>8</v>
      </c>
      <c r="U103" s="53">
        <v>3.49</v>
      </c>
      <c r="V103" s="53"/>
      <c r="W103" s="70"/>
      <c r="X103" s="71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73"/>
      <c r="AK103" s="73"/>
      <c r="AL103" s="83"/>
      <c r="AM103" s="73"/>
      <c r="AN103" s="53"/>
      <c r="AO103" s="53">
        <v>1</v>
      </c>
      <c r="AP103" s="73"/>
    </row>
    <row r="104" spans="1:42" ht="24.95" customHeight="1">
      <c r="A104" s="63">
        <f t="shared" si="26"/>
        <v>123.10300000000045</v>
      </c>
      <c r="B104" s="64" t="s">
        <v>59</v>
      </c>
      <c r="C104" s="98">
        <v>1.2</v>
      </c>
      <c r="D104" s="53" t="s">
        <v>148</v>
      </c>
      <c r="E104" s="53" t="s">
        <v>149</v>
      </c>
      <c r="F104" s="53" t="s">
        <v>52</v>
      </c>
      <c r="G104" s="53" t="s">
        <v>58</v>
      </c>
      <c r="H104" s="65">
        <v>43922</v>
      </c>
      <c r="I104" s="65">
        <v>43951</v>
      </c>
      <c r="J104" s="55" t="str">
        <f t="shared" si="27"/>
        <v>01.04.20 - 30.04.20 (1 months)</v>
      </c>
      <c r="K104" s="66" t="s">
        <v>50</v>
      </c>
      <c r="L104" s="67">
        <v>1900</v>
      </c>
      <c r="M104" s="67">
        <v>2300</v>
      </c>
      <c r="N104" s="68">
        <f t="shared" ref="N104:N108" si="34">IF(L104&gt;M104, (2400-L104+M104)/100, IF(AND(L104="",M104="",L104=M104), "", IF(L104=M104,24,(M104-L104)/100)))</f>
        <v>4</v>
      </c>
      <c r="O104" s="67">
        <v>1900</v>
      </c>
      <c r="P104" s="67">
        <v>2300</v>
      </c>
      <c r="Q104" s="68">
        <f t="shared" ref="Q104:Q108" si="35">IF(O104&gt;P104, (2400-O104+P104)/100, IF(AND(O104="",P104="",O104=P104), "", IF(O104=P104,24,(P104-O104)/100)))</f>
        <v>4</v>
      </c>
      <c r="R104" s="67">
        <v>1900</v>
      </c>
      <c r="S104" s="67">
        <v>2300</v>
      </c>
      <c r="T104" s="69">
        <f t="shared" ref="T104:T108" si="36">IF(R104&gt;S104, (2400-R104+S104)/100, IF(AND(R104="",S104="",R104=S104), "", IF(R104=S104,24,(S104-R104)/100)))</f>
        <v>4</v>
      </c>
      <c r="U104" s="53">
        <v>3.49</v>
      </c>
      <c r="V104" s="53"/>
      <c r="W104" s="70"/>
      <c r="X104" s="71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73"/>
      <c r="AK104" s="73"/>
      <c r="AL104" s="78"/>
      <c r="AM104" s="73" t="s">
        <v>73</v>
      </c>
      <c r="AN104" s="72"/>
      <c r="AO104" s="72">
        <v>1</v>
      </c>
      <c r="AP104" s="75"/>
    </row>
    <row r="105" spans="1:42" ht="24.95" customHeight="1">
      <c r="A105" s="63">
        <f t="shared" si="26"/>
        <v>123.10400000000045</v>
      </c>
      <c r="B105" s="76" t="s">
        <v>54</v>
      </c>
      <c r="C105" s="98" t="s">
        <v>55</v>
      </c>
      <c r="D105" s="53" t="s">
        <v>148</v>
      </c>
      <c r="E105" s="53" t="s">
        <v>150</v>
      </c>
      <c r="F105" s="53" t="s">
        <v>52</v>
      </c>
      <c r="G105" s="53" t="s">
        <v>58</v>
      </c>
      <c r="H105" s="65">
        <v>43922</v>
      </c>
      <c r="I105" s="65">
        <v>43951</v>
      </c>
      <c r="J105" s="55" t="str">
        <f t="shared" si="27"/>
        <v>01.04.20 - 30.04.20 (1 months)</v>
      </c>
      <c r="K105" s="66" t="s">
        <v>50</v>
      </c>
      <c r="L105" s="67">
        <v>1100</v>
      </c>
      <c r="M105" s="67">
        <v>1500</v>
      </c>
      <c r="N105" s="68">
        <f t="shared" si="34"/>
        <v>4</v>
      </c>
      <c r="O105" s="67">
        <v>1100</v>
      </c>
      <c r="P105" s="67">
        <v>1500</v>
      </c>
      <c r="Q105" s="68">
        <f t="shared" si="35"/>
        <v>4</v>
      </c>
      <c r="R105" s="67">
        <v>1100</v>
      </c>
      <c r="S105" s="67">
        <v>1500</v>
      </c>
      <c r="T105" s="69">
        <f t="shared" si="36"/>
        <v>4</v>
      </c>
      <c r="U105" s="53">
        <v>3.49</v>
      </c>
      <c r="V105" s="53"/>
      <c r="W105" s="70"/>
      <c r="X105" s="71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73"/>
      <c r="AK105" s="73"/>
      <c r="AL105" s="78"/>
      <c r="AM105" s="73"/>
      <c r="AN105" s="72"/>
      <c r="AO105" s="72">
        <v>1</v>
      </c>
      <c r="AP105" s="75"/>
    </row>
    <row r="106" spans="1:42" ht="24.95" customHeight="1">
      <c r="A106" s="63">
        <f t="shared" si="26"/>
        <v>123.10500000000046</v>
      </c>
      <c r="B106" s="79" t="s">
        <v>59</v>
      </c>
      <c r="C106" s="98">
        <v>1.2</v>
      </c>
      <c r="D106" s="53" t="s">
        <v>148</v>
      </c>
      <c r="E106" s="53" t="s">
        <v>150</v>
      </c>
      <c r="F106" s="53" t="s">
        <v>52</v>
      </c>
      <c r="G106" s="53" t="s">
        <v>58</v>
      </c>
      <c r="H106" s="65">
        <v>43922</v>
      </c>
      <c r="I106" s="65">
        <v>43951</v>
      </c>
      <c r="J106" s="55" t="str">
        <f t="shared" si="27"/>
        <v>01.04.20 - 30.04.20 (1 months)</v>
      </c>
      <c r="K106" s="66" t="s">
        <v>50</v>
      </c>
      <c r="L106" s="67">
        <v>1900</v>
      </c>
      <c r="M106" s="67">
        <v>2300</v>
      </c>
      <c r="N106" s="68">
        <f t="shared" si="34"/>
        <v>4</v>
      </c>
      <c r="O106" s="67">
        <v>1900</v>
      </c>
      <c r="P106" s="67">
        <v>2300</v>
      </c>
      <c r="Q106" s="68">
        <f t="shared" si="35"/>
        <v>4</v>
      </c>
      <c r="R106" s="67">
        <v>1900</v>
      </c>
      <c r="S106" s="67">
        <v>2300</v>
      </c>
      <c r="T106" s="69">
        <f t="shared" si="36"/>
        <v>4</v>
      </c>
      <c r="U106" s="53">
        <v>3.49</v>
      </c>
      <c r="V106" s="53"/>
      <c r="W106" s="70"/>
      <c r="X106" s="71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73"/>
      <c r="AK106" s="73"/>
      <c r="AL106" s="78"/>
      <c r="AM106" s="73"/>
      <c r="AN106" s="72"/>
      <c r="AO106" s="72">
        <v>1</v>
      </c>
      <c r="AP106" s="75"/>
    </row>
    <row r="107" spans="1:42" ht="24.95" customHeight="1">
      <c r="A107" s="63">
        <f t="shared" si="26"/>
        <v>123.10600000000046</v>
      </c>
      <c r="B107" s="64" t="s">
        <v>59</v>
      </c>
      <c r="C107" s="99">
        <v>1.2</v>
      </c>
      <c r="D107" s="72" t="s">
        <v>148</v>
      </c>
      <c r="E107" s="72" t="s">
        <v>149</v>
      </c>
      <c r="F107" s="53" t="s">
        <v>52</v>
      </c>
      <c r="G107" s="53" t="s">
        <v>58</v>
      </c>
      <c r="H107" s="65">
        <v>43922</v>
      </c>
      <c r="I107" s="65">
        <v>43951</v>
      </c>
      <c r="J107" s="55" t="str">
        <f t="shared" si="27"/>
        <v>01.04.20 - 30.04.20 (1 months)</v>
      </c>
      <c r="K107" s="66" t="s">
        <v>50</v>
      </c>
      <c r="L107" s="67"/>
      <c r="M107" s="67"/>
      <c r="N107" s="68" t="str">
        <f t="shared" si="34"/>
        <v/>
      </c>
      <c r="O107" s="67">
        <v>1500</v>
      </c>
      <c r="P107" s="67">
        <v>1900</v>
      </c>
      <c r="Q107" s="68">
        <f t="shared" si="35"/>
        <v>4</v>
      </c>
      <c r="R107" s="67">
        <v>1500</v>
      </c>
      <c r="S107" s="67">
        <v>1900</v>
      </c>
      <c r="T107" s="69">
        <f t="shared" si="36"/>
        <v>4</v>
      </c>
      <c r="U107" s="72">
        <v>3.49</v>
      </c>
      <c r="V107" s="72"/>
      <c r="W107" s="72"/>
      <c r="X107" s="77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5"/>
      <c r="AK107" s="75"/>
      <c r="AL107" s="78"/>
      <c r="AM107" s="73"/>
      <c r="AN107" s="72"/>
      <c r="AO107" s="72">
        <v>1</v>
      </c>
      <c r="AP107" s="75"/>
    </row>
    <row r="108" spans="1:42" ht="24.95" customHeight="1">
      <c r="A108" s="86">
        <f t="shared" si="26"/>
        <v>123.10700000000047</v>
      </c>
      <c r="B108" s="64" t="s">
        <v>59</v>
      </c>
      <c r="C108" s="95">
        <v>1.2</v>
      </c>
      <c r="D108" s="80" t="s">
        <v>148</v>
      </c>
      <c r="E108" s="80" t="s">
        <v>150</v>
      </c>
      <c r="F108" s="52" t="s">
        <v>52</v>
      </c>
      <c r="G108" s="53" t="s">
        <v>58</v>
      </c>
      <c r="H108" s="54">
        <v>43922</v>
      </c>
      <c r="I108" s="54">
        <v>43951</v>
      </c>
      <c r="J108" s="55" t="str">
        <f t="shared" si="27"/>
        <v>01.04.20 - 30.04.20 (1 months)</v>
      </c>
      <c r="K108" s="56" t="s">
        <v>50</v>
      </c>
      <c r="L108" s="57"/>
      <c r="M108" s="57"/>
      <c r="N108" s="58" t="str">
        <f t="shared" si="34"/>
        <v/>
      </c>
      <c r="O108" s="57">
        <v>1500</v>
      </c>
      <c r="P108" s="57">
        <v>1900</v>
      </c>
      <c r="Q108" s="58">
        <f t="shared" si="35"/>
        <v>4</v>
      </c>
      <c r="R108" s="57">
        <v>1500</v>
      </c>
      <c r="S108" s="57">
        <v>1900</v>
      </c>
      <c r="T108" s="81">
        <f t="shared" si="36"/>
        <v>4</v>
      </c>
      <c r="U108" s="52">
        <v>3.49</v>
      </c>
      <c r="V108" s="80"/>
      <c r="W108" s="80"/>
      <c r="X108" s="84"/>
      <c r="Y108" s="80"/>
      <c r="Z108" s="80"/>
      <c r="AA108" s="80"/>
      <c r="AB108" s="80"/>
      <c r="AC108" s="52"/>
      <c r="AD108" s="52"/>
      <c r="AE108" s="52"/>
      <c r="AF108" s="52"/>
      <c r="AG108" s="52"/>
      <c r="AH108" s="52"/>
      <c r="AI108" s="52"/>
      <c r="AJ108" s="61"/>
      <c r="AK108" s="61"/>
      <c r="AL108" s="74"/>
      <c r="AM108" s="61"/>
      <c r="AN108" s="80"/>
      <c r="AO108" s="80">
        <v>1</v>
      </c>
      <c r="AP108" s="82"/>
    </row>
    <row r="109" spans="1:42" ht="24.95" customHeight="1">
      <c r="A109" s="63">
        <f t="shared" si="26"/>
        <v>123.10800000000047</v>
      </c>
      <c r="B109" s="51" t="s">
        <v>54</v>
      </c>
      <c r="C109" s="68" t="s">
        <v>55</v>
      </c>
      <c r="D109" s="53" t="s">
        <v>151</v>
      </c>
      <c r="E109" s="53" t="s">
        <v>152</v>
      </c>
      <c r="F109" s="53" t="s">
        <v>52</v>
      </c>
      <c r="G109" s="53" t="s">
        <v>153</v>
      </c>
      <c r="H109" s="65">
        <v>43922</v>
      </c>
      <c r="I109" s="65">
        <v>43951</v>
      </c>
      <c r="J109" s="55" t="str">
        <f t="shared" si="27"/>
        <v>01.04.20 - 30.04.20 (1 months)</v>
      </c>
      <c r="K109" s="66" t="s">
        <v>50</v>
      </c>
      <c r="L109" s="67">
        <v>700</v>
      </c>
      <c r="M109" s="67">
        <v>1500</v>
      </c>
      <c r="N109" s="68">
        <f>IF(L109&gt;M109, (2400-L109+M109)/100, IF(AND(L109="",M109="",L109=M109), "", IF(L109=M109,24,(M109-L109)/100)))</f>
        <v>8</v>
      </c>
      <c r="O109" s="67">
        <v>700</v>
      </c>
      <c r="P109" s="67">
        <v>1500</v>
      </c>
      <c r="Q109" s="68">
        <f>IF(O109&gt;P109, (2400-O109+P109)/100, IF(AND(O109="",P109="",O109=P109), "", IF(O109=P109,24,(P109-O109)/100)))</f>
        <v>8</v>
      </c>
      <c r="R109" s="67">
        <v>700</v>
      </c>
      <c r="S109" s="67">
        <v>1500</v>
      </c>
      <c r="T109" s="68">
        <f>IF(R109&gt;S109, (2400-R109+S109)/100, IF(AND(R109="",S109="",R109=S109), "", IF(R109=S109,24,(S109-R109)/100)))</f>
        <v>8</v>
      </c>
      <c r="U109" s="53">
        <v>29.04</v>
      </c>
      <c r="V109" s="53"/>
      <c r="W109" s="70"/>
      <c r="X109" s="71"/>
      <c r="Y109" s="53"/>
      <c r="Z109" s="53"/>
      <c r="AA109" s="53"/>
      <c r="AB109" s="53"/>
      <c r="AC109" s="53">
        <v>1.6</v>
      </c>
      <c r="AD109" s="53">
        <v>4</v>
      </c>
      <c r="AE109" s="53">
        <v>4</v>
      </c>
      <c r="AF109" s="53">
        <v>1.6</v>
      </c>
      <c r="AG109" s="53">
        <v>4</v>
      </c>
      <c r="AH109" s="53">
        <v>1.6</v>
      </c>
      <c r="AI109" s="53">
        <v>4</v>
      </c>
      <c r="AJ109" s="73"/>
      <c r="AK109" s="73"/>
      <c r="AL109" s="83"/>
      <c r="AM109" s="73"/>
      <c r="AN109" s="53"/>
      <c r="AO109" s="53"/>
      <c r="AP109" s="73"/>
    </row>
    <row r="110" spans="1:42" ht="24.95" customHeight="1">
      <c r="A110" s="63">
        <f t="shared" si="26"/>
        <v>123.10900000000048</v>
      </c>
      <c r="B110" s="76" t="s">
        <v>54</v>
      </c>
      <c r="C110" s="68" t="s">
        <v>55</v>
      </c>
      <c r="D110" s="53" t="s">
        <v>151</v>
      </c>
      <c r="E110" s="53" t="s">
        <v>152</v>
      </c>
      <c r="F110" s="53" t="s">
        <v>52</v>
      </c>
      <c r="G110" s="53" t="s">
        <v>153</v>
      </c>
      <c r="H110" s="65">
        <v>43922</v>
      </c>
      <c r="I110" s="65">
        <v>43951</v>
      </c>
      <c r="J110" s="55" t="str">
        <f t="shared" si="27"/>
        <v>01.04.20 - 30.04.20 (1 months)</v>
      </c>
      <c r="K110" s="66" t="s">
        <v>50</v>
      </c>
      <c r="L110" s="67">
        <v>1500</v>
      </c>
      <c r="M110" s="67">
        <v>2300</v>
      </c>
      <c r="N110" s="68">
        <f t="shared" ref="N110:N115" si="37">IF(L110&gt;M110, (2400-L110+M110)/100, IF(AND(L110="",M110="",L110=M110), "", IF(L110=M110,24,(M110-L110)/100)))</f>
        <v>8</v>
      </c>
      <c r="O110" s="67">
        <v>1500</v>
      </c>
      <c r="P110" s="67">
        <v>2300</v>
      </c>
      <c r="Q110" s="68">
        <f t="shared" ref="Q110:Q115" si="38">IF(O110&gt;P110, (2400-O110+P110)/100, IF(AND(O110="",P110="",O110=P110), "", IF(O110=P110,24,(P110-O110)/100)))</f>
        <v>8</v>
      </c>
      <c r="R110" s="67">
        <v>1500</v>
      </c>
      <c r="S110" s="67">
        <v>2300</v>
      </c>
      <c r="T110" s="69">
        <f t="shared" ref="T110:T115" si="39">IF(R110&gt;S110, (2400-R110+S110)/100, IF(AND(R110="",S110="",R110=S110), "", IF(R110=S110,24,(S110-R110)/100)))</f>
        <v>8</v>
      </c>
      <c r="U110" s="53">
        <v>33</v>
      </c>
      <c r="V110" s="53"/>
      <c r="W110" s="70"/>
      <c r="X110" s="71"/>
      <c r="Y110" s="53"/>
      <c r="Z110" s="53"/>
      <c r="AA110" s="53"/>
      <c r="AB110" s="53"/>
      <c r="AC110" s="53">
        <v>1.6</v>
      </c>
      <c r="AD110" s="53">
        <v>4</v>
      </c>
      <c r="AE110" s="53">
        <v>4</v>
      </c>
      <c r="AF110" s="53">
        <v>1.6</v>
      </c>
      <c r="AG110" s="53">
        <v>4</v>
      </c>
      <c r="AH110" s="53">
        <v>1.6</v>
      </c>
      <c r="AI110" s="53">
        <v>4</v>
      </c>
      <c r="AJ110" s="73"/>
      <c r="AK110" s="73"/>
      <c r="AL110" s="78"/>
      <c r="AM110" s="73" t="s">
        <v>73</v>
      </c>
      <c r="AN110" s="72"/>
      <c r="AO110" s="72"/>
      <c r="AP110" s="75"/>
    </row>
    <row r="111" spans="1:42" ht="24.95" customHeight="1">
      <c r="A111" s="63">
        <f t="shared" si="26"/>
        <v>123.11000000000048</v>
      </c>
      <c r="B111" s="76" t="s">
        <v>54</v>
      </c>
      <c r="C111" s="68" t="s">
        <v>55</v>
      </c>
      <c r="D111" s="53" t="s">
        <v>151</v>
      </c>
      <c r="E111" s="53" t="s">
        <v>152</v>
      </c>
      <c r="F111" s="53" t="s">
        <v>52</v>
      </c>
      <c r="G111" s="53" t="s">
        <v>153</v>
      </c>
      <c r="H111" s="65">
        <v>43921</v>
      </c>
      <c r="I111" s="65">
        <v>43951</v>
      </c>
      <c r="J111" s="55" t="str">
        <f t="shared" si="27"/>
        <v>31.03.20 - 30.04.20 (1 months)</v>
      </c>
      <c r="K111" s="66" t="s">
        <v>50</v>
      </c>
      <c r="L111" s="67">
        <v>2300</v>
      </c>
      <c r="M111" s="67">
        <v>700</v>
      </c>
      <c r="N111" s="68">
        <f t="shared" si="37"/>
        <v>8</v>
      </c>
      <c r="O111" s="67">
        <v>2300</v>
      </c>
      <c r="P111" s="67">
        <v>700</v>
      </c>
      <c r="Q111" s="68">
        <f t="shared" si="38"/>
        <v>8</v>
      </c>
      <c r="R111" s="67">
        <v>2300</v>
      </c>
      <c r="S111" s="67">
        <v>700</v>
      </c>
      <c r="T111" s="69">
        <f t="shared" si="39"/>
        <v>8</v>
      </c>
      <c r="U111" s="53">
        <v>25.96</v>
      </c>
      <c r="V111" s="53"/>
      <c r="W111" s="70"/>
      <c r="X111" s="71"/>
      <c r="Y111" s="53"/>
      <c r="Z111" s="53"/>
      <c r="AA111" s="53"/>
      <c r="AB111" s="53"/>
      <c r="AC111" s="53">
        <v>1.6</v>
      </c>
      <c r="AD111" s="53">
        <v>4</v>
      </c>
      <c r="AE111" s="53">
        <v>4</v>
      </c>
      <c r="AF111" s="53">
        <v>1.6</v>
      </c>
      <c r="AG111" s="53">
        <v>4</v>
      </c>
      <c r="AH111" s="53">
        <v>1.6</v>
      </c>
      <c r="AI111" s="53">
        <v>4</v>
      </c>
      <c r="AJ111" s="73"/>
      <c r="AK111" s="73"/>
      <c r="AL111" s="78"/>
      <c r="AM111" s="73"/>
      <c r="AN111" s="72"/>
      <c r="AO111" s="72"/>
      <c r="AP111" s="75"/>
    </row>
    <row r="112" spans="1:42" ht="24.95" customHeight="1">
      <c r="A112" s="63">
        <f t="shared" si="26"/>
        <v>123.11100000000049</v>
      </c>
      <c r="B112" s="51" t="s">
        <v>54</v>
      </c>
      <c r="C112" s="68" t="s">
        <v>55</v>
      </c>
      <c r="D112" s="53" t="s">
        <v>151</v>
      </c>
      <c r="E112" s="72" t="s">
        <v>154</v>
      </c>
      <c r="F112" s="53" t="s">
        <v>52</v>
      </c>
      <c r="G112" s="53" t="s">
        <v>153</v>
      </c>
      <c r="H112" s="65">
        <v>43922</v>
      </c>
      <c r="I112" s="65">
        <v>43951</v>
      </c>
      <c r="J112" s="55" t="str">
        <f t="shared" si="27"/>
        <v>01.04.20 - 30.04.20 (1 months)</v>
      </c>
      <c r="K112" s="66" t="s">
        <v>50</v>
      </c>
      <c r="L112" s="67">
        <v>700</v>
      </c>
      <c r="M112" s="67">
        <v>1500</v>
      </c>
      <c r="N112" s="68">
        <f t="shared" si="37"/>
        <v>8</v>
      </c>
      <c r="O112" s="67">
        <v>700</v>
      </c>
      <c r="P112" s="67">
        <v>1500</v>
      </c>
      <c r="Q112" s="68">
        <f t="shared" si="38"/>
        <v>8</v>
      </c>
      <c r="R112" s="67">
        <v>700</v>
      </c>
      <c r="S112" s="67">
        <v>1500</v>
      </c>
      <c r="T112" s="69">
        <f t="shared" si="39"/>
        <v>8</v>
      </c>
      <c r="U112" s="72">
        <v>14.52</v>
      </c>
      <c r="V112" s="72"/>
      <c r="W112" s="72"/>
      <c r="X112" s="77"/>
      <c r="Y112" s="72"/>
      <c r="Z112" s="72"/>
      <c r="AA112" s="72"/>
      <c r="AB112" s="72"/>
      <c r="AC112" s="53">
        <v>0.8</v>
      </c>
      <c r="AD112" s="53">
        <v>2</v>
      </c>
      <c r="AE112" s="53">
        <v>2</v>
      </c>
      <c r="AF112" s="53">
        <v>0.8</v>
      </c>
      <c r="AG112" s="53">
        <v>2</v>
      </c>
      <c r="AH112" s="53">
        <v>0.8</v>
      </c>
      <c r="AI112" s="53">
        <v>2</v>
      </c>
      <c r="AJ112" s="75"/>
      <c r="AK112" s="75"/>
      <c r="AL112" s="78"/>
      <c r="AM112" s="73"/>
      <c r="AN112" s="72"/>
      <c r="AO112" s="72"/>
      <c r="AP112" s="75"/>
    </row>
    <row r="113" spans="1:42" ht="24.95" customHeight="1">
      <c r="A113" s="63">
        <f t="shared" si="26"/>
        <v>123.11200000000049</v>
      </c>
      <c r="B113" s="76" t="s">
        <v>54</v>
      </c>
      <c r="C113" s="68" t="s">
        <v>55</v>
      </c>
      <c r="D113" s="53" t="s">
        <v>151</v>
      </c>
      <c r="E113" s="72" t="s">
        <v>154</v>
      </c>
      <c r="F113" s="53" t="s">
        <v>52</v>
      </c>
      <c r="G113" s="53" t="s">
        <v>153</v>
      </c>
      <c r="H113" s="65">
        <v>43922</v>
      </c>
      <c r="I113" s="65">
        <v>43951</v>
      </c>
      <c r="J113" s="55" t="str">
        <f t="shared" si="27"/>
        <v>01.04.20 - 30.04.20 (1 months)</v>
      </c>
      <c r="K113" s="66" t="s">
        <v>50</v>
      </c>
      <c r="L113" s="67">
        <v>1500</v>
      </c>
      <c r="M113" s="67">
        <v>2300</v>
      </c>
      <c r="N113" s="68">
        <f t="shared" si="37"/>
        <v>8</v>
      </c>
      <c r="O113" s="67">
        <v>1500</v>
      </c>
      <c r="P113" s="67">
        <v>2300</v>
      </c>
      <c r="Q113" s="68">
        <f t="shared" si="38"/>
        <v>8</v>
      </c>
      <c r="R113" s="67">
        <v>1500</v>
      </c>
      <c r="S113" s="67">
        <v>2300</v>
      </c>
      <c r="T113" s="69">
        <f t="shared" si="39"/>
        <v>8</v>
      </c>
      <c r="U113" s="53">
        <v>16.5</v>
      </c>
      <c r="V113" s="72"/>
      <c r="W113" s="72"/>
      <c r="X113" s="77"/>
      <c r="Y113" s="72"/>
      <c r="Z113" s="72"/>
      <c r="AA113" s="72"/>
      <c r="AB113" s="72"/>
      <c r="AC113" s="53">
        <v>0.8</v>
      </c>
      <c r="AD113" s="53">
        <v>2</v>
      </c>
      <c r="AE113" s="53">
        <v>2</v>
      </c>
      <c r="AF113" s="53">
        <v>0.8</v>
      </c>
      <c r="AG113" s="53">
        <v>2</v>
      </c>
      <c r="AH113" s="53">
        <v>0.8</v>
      </c>
      <c r="AI113" s="53">
        <v>2</v>
      </c>
      <c r="AJ113" s="73"/>
      <c r="AK113" s="73"/>
      <c r="AL113" s="78"/>
      <c r="AM113" s="73"/>
      <c r="AN113" s="72"/>
      <c r="AO113" s="72"/>
      <c r="AP113" s="75"/>
    </row>
    <row r="114" spans="1:42" ht="24.95" customHeight="1">
      <c r="A114" s="63">
        <f t="shared" si="26"/>
        <v>123.1130000000005</v>
      </c>
      <c r="B114" s="76" t="s">
        <v>54</v>
      </c>
      <c r="C114" s="68" t="s">
        <v>55</v>
      </c>
      <c r="D114" s="53" t="s">
        <v>151</v>
      </c>
      <c r="E114" s="72" t="s">
        <v>154</v>
      </c>
      <c r="F114" s="53" t="s">
        <v>52</v>
      </c>
      <c r="G114" s="53" t="s">
        <v>153</v>
      </c>
      <c r="H114" s="65">
        <v>43921</v>
      </c>
      <c r="I114" s="65">
        <v>43951</v>
      </c>
      <c r="J114" s="55" t="str">
        <f t="shared" si="27"/>
        <v>31.03.20 - 30.04.20 (1 months)</v>
      </c>
      <c r="K114" s="66" t="s">
        <v>50</v>
      </c>
      <c r="L114" s="67">
        <v>2300</v>
      </c>
      <c r="M114" s="67">
        <v>700</v>
      </c>
      <c r="N114" s="68">
        <f t="shared" si="37"/>
        <v>8</v>
      </c>
      <c r="O114" s="67">
        <v>2300</v>
      </c>
      <c r="P114" s="67">
        <v>700</v>
      </c>
      <c r="Q114" s="68">
        <f t="shared" si="38"/>
        <v>8</v>
      </c>
      <c r="R114" s="67">
        <v>2300</v>
      </c>
      <c r="S114" s="67">
        <v>700</v>
      </c>
      <c r="T114" s="69">
        <f t="shared" si="39"/>
        <v>8</v>
      </c>
      <c r="U114" s="53">
        <v>12.98</v>
      </c>
      <c r="V114" s="53"/>
      <c r="W114" s="53"/>
      <c r="X114" s="71"/>
      <c r="Y114" s="53"/>
      <c r="Z114" s="53"/>
      <c r="AA114" s="53"/>
      <c r="AB114" s="53"/>
      <c r="AC114" s="53">
        <v>0.8</v>
      </c>
      <c r="AD114" s="53">
        <v>2</v>
      </c>
      <c r="AE114" s="53">
        <v>2</v>
      </c>
      <c r="AF114" s="53">
        <v>0.8</v>
      </c>
      <c r="AG114" s="53">
        <v>2</v>
      </c>
      <c r="AH114" s="53">
        <v>0.8</v>
      </c>
      <c r="AI114" s="53">
        <v>2</v>
      </c>
      <c r="AJ114" s="73"/>
      <c r="AK114" s="73"/>
      <c r="AL114" s="78"/>
      <c r="AM114" s="73"/>
      <c r="AN114" s="72"/>
      <c r="AO114" s="72"/>
      <c r="AP114" s="75"/>
    </row>
    <row r="115" spans="1:42" ht="24.95" customHeight="1">
      <c r="A115" s="50">
        <f t="shared" si="26"/>
        <v>123.1140000000005</v>
      </c>
      <c r="B115" s="79" t="s">
        <v>59</v>
      </c>
      <c r="C115" s="100">
        <v>1.2</v>
      </c>
      <c r="D115" s="52" t="s">
        <v>151</v>
      </c>
      <c r="E115" s="80" t="s">
        <v>155</v>
      </c>
      <c r="F115" s="52" t="s">
        <v>52</v>
      </c>
      <c r="G115" s="53" t="s">
        <v>92</v>
      </c>
      <c r="H115" s="54">
        <v>43922</v>
      </c>
      <c r="I115" s="54">
        <v>43951</v>
      </c>
      <c r="J115" s="55" t="str">
        <f>IFERROR(TEXT(H115,"DD.MM.YY")&amp;" - "&amp;TEXT(I115,"DD.MM.YY")&amp;" ("&amp;DATEDIF(H115,I115+1,"m")&amp;" months)","Tender End Date is Before Start Date")</f>
        <v>01.04.20 - 30.04.20 (1 months)</v>
      </c>
      <c r="K115" s="56" t="s">
        <v>50</v>
      </c>
      <c r="L115" s="57">
        <v>700</v>
      </c>
      <c r="M115" s="57">
        <v>2300</v>
      </c>
      <c r="N115" s="58">
        <f t="shared" si="37"/>
        <v>16</v>
      </c>
      <c r="O115" s="57">
        <v>700</v>
      </c>
      <c r="P115" s="57">
        <v>2300</v>
      </c>
      <c r="Q115" s="58">
        <f t="shared" si="38"/>
        <v>16</v>
      </c>
      <c r="R115" s="57">
        <v>700</v>
      </c>
      <c r="S115" s="57">
        <v>2300</v>
      </c>
      <c r="T115" s="81">
        <f t="shared" si="39"/>
        <v>16</v>
      </c>
      <c r="U115" s="52">
        <v>27.5</v>
      </c>
      <c r="V115" s="52"/>
      <c r="W115" s="52"/>
      <c r="X115" s="60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61"/>
      <c r="AK115" s="61"/>
      <c r="AL115" s="74"/>
      <c r="AM115" s="61"/>
      <c r="AN115" s="80"/>
      <c r="AO115" s="80">
        <v>11</v>
      </c>
      <c r="AP115" s="82"/>
    </row>
    <row r="116" spans="1:42" ht="24.95" customHeight="1">
      <c r="A116" s="63">
        <f t="shared" si="26"/>
        <v>123.11500000000051</v>
      </c>
      <c r="B116" s="76" t="s">
        <v>54</v>
      </c>
      <c r="C116" s="69" t="s">
        <v>55</v>
      </c>
      <c r="D116" s="72" t="s">
        <v>156</v>
      </c>
      <c r="E116" s="53" t="s">
        <v>157</v>
      </c>
      <c r="F116" s="53" t="s">
        <v>52</v>
      </c>
      <c r="G116" s="53" t="s">
        <v>76</v>
      </c>
      <c r="H116" s="65">
        <v>43922</v>
      </c>
      <c r="I116" s="65">
        <v>43951</v>
      </c>
      <c r="J116" s="55" t="str">
        <f t="shared" ref="J116:J179" si="40">IFERROR(TEXT(H116,"DD.MM.YY")&amp;" - "&amp;TEXT(I116,"DD.MM.YY")&amp;" ("&amp;DATEDIF(H116,I116+1,"m")&amp;" months)","Tender End Date is Before Start Date")</f>
        <v>01.04.20 - 30.04.20 (1 months)</v>
      </c>
      <c r="K116" s="66" t="s">
        <v>50</v>
      </c>
      <c r="L116" s="67">
        <v>700</v>
      </c>
      <c r="M116" s="67">
        <v>1100</v>
      </c>
      <c r="N116" s="68">
        <f>IF(L116&gt;M116, (2400-L116+M116)/100, IF(AND(L116="",M116="",L116=M116), "", IF(L116=M116,24,(M116-L116)/100)))</f>
        <v>4</v>
      </c>
      <c r="O116" s="67">
        <v>700</v>
      </c>
      <c r="P116" s="67">
        <v>1100</v>
      </c>
      <c r="Q116" s="68">
        <f>IF(O116&gt;P116, (2400-O116+P116)/100, IF(AND(O116="",P116="",O116=P116), "", IF(O116=P116,24,(P116-O116)/100)))</f>
        <v>4</v>
      </c>
      <c r="R116" s="67">
        <v>700</v>
      </c>
      <c r="S116" s="67">
        <v>1100</v>
      </c>
      <c r="T116" s="68">
        <f>IF(R116&gt;S116, (2400-R116+S116)/100, IF(AND(R116="",S116="",R116=S116), "", IF(R116=S116,24,(S116-R116)/100)))</f>
        <v>4</v>
      </c>
      <c r="U116" s="53">
        <v>139.9</v>
      </c>
      <c r="V116" s="53"/>
      <c r="W116" s="70"/>
      <c r="X116" s="71"/>
      <c r="Y116" s="53"/>
      <c r="Z116" s="53"/>
      <c r="AA116" s="53"/>
      <c r="AB116" s="53"/>
      <c r="AC116" s="53">
        <v>8</v>
      </c>
      <c r="AD116" s="53">
        <v>20</v>
      </c>
      <c r="AE116" s="53">
        <v>20</v>
      </c>
      <c r="AF116" s="53">
        <v>8</v>
      </c>
      <c r="AG116" s="53">
        <v>20</v>
      </c>
      <c r="AH116" s="53">
        <v>8</v>
      </c>
      <c r="AI116" s="53">
        <v>20</v>
      </c>
      <c r="AJ116" s="73"/>
      <c r="AK116" s="73"/>
      <c r="AL116" s="83"/>
      <c r="AM116" s="73"/>
      <c r="AN116" s="53"/>
      <c r="AO116" s="53"/>
      <c r="AP116" s="73" t="s">
        <v>158</v>
      </c>
    </row>
    <row r="117" spans="1:42" ht="24.95" customHeight="1">
      <c r="A117" s="63">
        <f t="shared" si="26"/>
        <v>123.11600000000051</v>
      </c>
      <c r="B117" s="76" t="s">
        <v>54</v>
      </c>
      <c r="C117" s="69" t="s">
        <v>55</v>
      </c>
      <c r="D117" s="72" t="s">
        <v>156</v>
      </c>
      <c r="E117" s="72" t="s">
        <v>157</v>
      </c>
      <c r="F117" s="53" t="s">
        <v>52</v>
      </c>
      <c r="G117" s="53" t="s">
        <v>76</v>
      </c>
      <c r="H117" s="65">
        <v>43922</v>
      </c>
      <c r="I117" s="65">
        <v>43951</v>
      </c>
      <c r="J117" s="55" t="str">
        <f t="shared" si="40"/>
        <v>01.04.20 - 30.04.20 (1 months)</v>
      </c>
      <c r="K117" s="66" t="s">
        <v>50</v>
      </c>
      <c r="L117" s="67">
        <v>1100</v>
      </c>
      <c r="M117" s="67">
        <v>1500</v>
      </c>
      <c r="N117" s="68">
        <f t="shared" ref="N117:N142" si="41">IF(L117&gt;M117, (2400-L117+M117)/100, IF(AND(L117="",M117="",L117=M117), "", IF(L117=M117,24,(M117-L117)/100)))</f>
        <v>4</v>
      </c>
      <c r="O117" s="67">
        <v>1100</v>
      </c>
      <c r="P117" s="67">
        <v>1500</v>
      </c>
      <c r="Q117" s="68">
        <f t="shared" ref="Q117:Q142" si="42">IF(O117&gt;P117, (2400-O117+P117)/100, IF(AND(O117="",P117="",O117=P117), "", IF(O117=P117,24,(P117-O117)/100)))</f>
        <v>4</v>
      </c>
      <c r="R117" s="67">
        <v>1100</v>
      </c>
      <c r="S117" s="67">
        <v>1500</v>
      </c>
      <c r="T117" s="69">
        <f t="shared" ref="T117:T142" si="43">IF(R117&gt;S117, (2400-R117+S117)/100, IF(AND(R117="",S117="",R117=S117), "", IF(R117=S117,24,(S117-R117)/100)))</f>
        <v>4</v>
      </c>
      <c r="U117" s="53">
        <v>139.9</v>
      </c>
      <c r="V117" s="53"/>
      <c r="W117" s="70"/>
      <c r="X117" s="71"/>
      <c r="Y117" s="53"/>
      <c r="Z117" s="53"/>
      <c r="AA117" s="53"/>
      <c r="AB117" s="53"/>
      <c r="AC117" s="53">
        <v>8</v>
      </c>
      <c r="AD117" s="53">
        <v>20</v>
      </c>
      <c r="AE117" s="53">
        <v>20</v>
      </c>
      <c r="AF117" s="53">
        <v>8</v>
      </c>
      <c r="AG117" s="53">
        <v>20</v>
      </c>
      <c r="AH117" s="53">
        <v>8</v>
      </c>
      <c r="AI117" s="53">
        <v>20</v>
      </c>
      <c r="AJ117" s="73"/>
      <c r="AK117" s="73"/>
      <c r="AL117" s="78"/>
      <c r="AM117" s="73" t="s">
        <v>73</v>
      </c>
      <c r="AN117" s="72"/>
      <c r="AO117" s="72"/>
      <c r="AP117" s="73" t="s">
        <v>158</v>
      </c>
    </row>
    <row r="118" spans="1:42" ht="24.95" customHeight="1">
      <c r="A118" s="63">
        <f t="shared" si="26"/>
        <v>123.11700000000052</v>
      </c>
      <c r="B118" s="51" t="s">
        <v>54</v>
      </c>
      <c r="C118" s="69" t="s">
        <v>55</v>
      </c>
      <c r="D118" s="72" t="s">
        <v>156</v>
      </c>
      <c r="E118" s="72" t="s">
        <v>157</v>
      </c>
      <c r="F118" s="53" t="s">
        <v>52</v>
      </c>
      <c r="G118" s="53" t="s">
        <v>76</v>
      </c>
      <c r="H118" s="65">
        <v>43922</v>
      </c>
      <c r="I118" s="65">
        <v>43951</v>
      </c>
      <c r="J118" s="55" t="str">
        <f t="shared" si="40"/>
        <v>01.04.20 - 30.04.20 (1 months)</v>
      </c>
      <c r="K118" s="66" t="s">
        <v>50</v>
      </c>
      <c r="L118" s="67">
        <v>1500</v>
      </c>
      <c r="M118" s="67">
        <v>2300</v>
      </c>
      <c r="N118" s="68">
        <f t="shared" si="41"/>
        <v>8</v>
      </c>
      <c r="O118" s="67">
        <v>1500</v>
      </c>
      <c r="P118" s="67">
        <v>2300</v>
      </c>
      <c r="Q118" s="68">
        <f t="shared" si="42"/>
        <v>8</v>
      </c>
      <c r="R118" s="67">
        <v>1500</v>
      </c>
      <c r="S118" s="67">
        <v>2300</v>
      </c>
      <c r="T118" s="69">
        <f t="shared" si="43"/>
        <v>8</v>
      </c>
      <c r="U118" s="53">
        <v>159.9</v>
      </c>
      <c r="V118" s="53"/>
      <c r="W118" s="70"/>
      <c r="X118" s="71"/>
      <c r="Y118" s="53"/>
      <c r="Z118" s="53"/>
      <c r="AA118" s="53"/>
      <c r="AB118" s="53"/>
      <c r="AC118" s="53">
        <v>8</v>
      </c>
      <c r="AD118" s="53">
        <v>20</v>
      </c>
      <c r="AE118" s="53">
        <v>20</v>
      </c>
      <c r="AF118" s="53">
        <v>8</v>
      </c>
      <c r="AG118" s="53">
        <v>20</v>
      </c>
      <c r="AH118" s="53">
        <v>8</v>
      </c>
      <c r="AI118" s="53">
        <v>20</v>
      </c>
      <c r="AJ118" s="73"/>
      <c r="AK118" s="73"/>
      <c r="AL118" s="78"/>
      <c r="AM118" s="73"/>
      <c r="AN118" s="72"/>
      <c r="AO118" s="72"/>
      <c r="AP118" s="73" t="s">
        <v>158</v>
      </c>
    </row>
    <row r="119" spans="1:42" ht="24.95" customHeight="1">
      <c r="A119" s="63">
        <f t="shared" si="26"/>
        <v>123.11800000000052</v>
      </c>
      <c r="B119" s="76" t="s">
        <v>54</v>
      </c>
      <c r="C119" s="69" t="s">
        <v>55</v>
      </c>
      <c r="D119" s="72" t="s">
        <v>156</v>
      </c>
      <c r="E119" s="72" t="s">
        <v>159</v>
      </c>
      <c r="F119" s="53" t="s">
        <v>52</v>
      </c>
      <c r="G119" s="53" t="s">
        <v>76</v>
      </c>
      <c r="H119" s="65">
        <v>43921</v>
      </c>
      <c r="I119" s="65">
        <v>43951</v>
      </c>
      <c r="J119" s="55" t="str">
        <f t="shared" si="40"/>
        <v>31.03.20 - 30.04.20 (1 months)</v>
      </c>
      <c r="K119" s="66" t="s">
        <v>50</v>
      </c>
      <c r="L119" s="67">
        <v>2300</v>
      </c>
      <c r="M119" s="67">
        <v>700</v>
      </c>
      <c r="N119" s="68">
        <f t="shared" si="41"/>
        <v>8</v>
      </c>
      <c r="O119" s="67">
        <v>2300</v>
      </c>
      <c r="P119" s="67">
        <v>700</v>
      </c>
      <c r="Q119" s="68">
        <f t="shared" si="42"/>
        <v>8</v>
      </c>
      <c r="R119" s="67">
        <v>2300</v>
      </c>
      <c r="S119" s="67">
        <v>700</v>
      </c>
      <c r="T119" s="69">
        <f t="shared" si="43"/>
        <v>8</v>
      </c>
      <c r="U119" s="53">
        <v>71.900000000000006</v>
      </c>
      <c r="V119" s="53"/>
      <c r="W119" s="70"/>
      <c r="X119" s="71"/>
      <c r="Y119" s="53"/>
      <c r="Z119" s="53"/>
      <c r="AA119" s="53"/>
      <c r="AB119" s="53"/>
      <c r="AC119" s="72">
        <v>4.8</v>
      </c>
      <c r="AD119" s="72">
        <v>12</v>
      </c>
      <c r="AE119" s="72">
        <v>12</v>
      </c>
      <c r="AF119" s="72">
        <v>4.8</v>
      </c>
      <c r="AG119" s="72">
        <v>12</v>
      </c>
      <c r="AH119" s="72">
        <v>4.8</v>
      </c>
      <c r="AI119" s="72">
        <v>12</v>
      </c>
      <c r="AJ119" s="73"/>
      <c r="AK119" s="73"/>
      <c r="AL119" s="78"/>
      <c r="AM119" s="73"/>
      <c r="AN119" s="72"/>
      <c r="AO119" s="72"/>
      <c r="AP119" s="73" t="s">
        <v>158</v>
      </c>
    </row>
    <row r="120" spans="1:42" ht="24.95" customHeight="1">
      <c r="A120" s="63">
        <f t="shared" si="26"/>
        <v>123.11900000000053</v>
      </c>
      <c r="B120" s="76" t="s">
        <v>54</v>
      </c>
      <c r="C120" s="69" t="s">
        <v>55</v>
      </c>
      <c r="D120" s="72" t="s">
        <v>156</v>
      </c>
      <c r="E120" s="72" t="s">
        <v>159</v>
      </c>
      <c r="F120" s="53" t="s">
        <v>52</v>
      </c>
      <c r="G120" s="53" t="s">
        <v>76</v>
      </c>
      <c r="H120" s="65">
        <v>43922</v>
      </c>
      <c r="I120" s="65">
        <v>43951</v>
      </c>
      <c r="J120" s="55" t="str">
        <f t="shared" si="40"/>
        <v>01.04.20 - 30.04.20 (1 months)</v>
      </c>
      <c r="K120" s="66" t="s">
        <v>50</v>
      </c>
      <c r="L120" s="67">
        <v>700</v>
      </c>
      <c r="M120" s="67">
        <v>1500</v>
      </c>
      <c r="N120" s="68">
        <f t="shared" si="41"/>
        <v>8</v>
      </c>
      <c r="O120" s="67">
        <v>700</v>
      </c>
      <c r="P120" s="67">
        <v>1500</v>
      </c>
      <c r="Q120" s="68">
        <f t="shared" si="42"/>
        <v>8</v>
      </c>
      <c r="R120" s="67">
        <v>700</v>
      </c>
      <c r="S120" s="67">
        <v>1500</v>
      </c>
      <c r="T120" s="69">
        <f t="shared" si="43"/>
        <v>8</v>
      </c>
      <c r="U120" s="72">
        <v>83.9</v>
      </c>
      <c r="V120" s="53"/>
      <c r="W120" s="72"/>
      <c r="X120" s="77"/>
      <c r="Y120" s="72"/>
      <c r="Z120" s="72"/>
      <c r="AA120" s="72"/>
      <c r="AB120" s="72"/>
      <c r="AC120" s="53">
        <v>4.8</v>
      </c>
      <c r="AD120" s="53">
        <v>12</v>
      </c>
      <c r="AE120" s="53">
        <v>12</v>
      </c>
      <c r="AF120" s="53">
        <v>4.8</v>
      </c>
      <c r="AG120" s="53">
        <v>12</v>
      </c>
      <c r="AH120" s="53">
        <v>4.8</v>
      </c>
      <c r="AI120" s="53">
        <v>12</v>
      </c>
      <c r="AJ120" s="75"/>
      <c r="AK120" s="75"/>
      <c r="AL120" s="78"/>
      <c r="AM120" s="73"/>
      <c r="AN120" s="72"/>
      <c r="AO120" s="72"/>
      <c r="AP120" s="73" t="s">
        <v>158</v>
      </c>
    </row>
    <row r="121" spans="1:42" ht="24.95" customHeight="1">
      <c r="A121" s="63">
        <f t="shared" si="26"/>
        <v>123.12000000000053</v>
      </c>
      <c r="B121" s="51" t="s">
        <v>54</v>
      </c>
      <c r="C121" s="69" t="s">
        <v>55</v>
      </c>
      <c r="D121" s="72" t="s">
        <v>156</v>
      </c>
      <c r="E121" s="72" t="s">
        <v>159</v>
      </c>
      <c r="F121" s="53" t="s">
        <v>52</v>
      </c>
      <c r="G121" s="53" t="s">
        <v>76</v>
      </c>
      <c r="H121" s="65">
        <v>43922</v>
      </c>
      <c r="I121" s="65">
        <v>43951</v>
      </c>
      <c r="J121" s="55" t="str">
        <f t="shared" si="40"/>
        <v>01.04.20 - 30.04.20 (1 months)</v>
      </c>
      <c r="K121" s="66" t="s">
        <v>50</v>
      </c>
      <c r="L121" s="67">
        <v>1500</v>
      </c>
      <c r="M121" s="67">
        <v>2300</v>
      </c>
      <c r="N121" s="68">
        <f t="shared" si="41"/>
        <v>8</v>
      </c>
      <c r="O121" s="67">
        <v>1500</v>
      </c>
      <c r="P121" s="67">
        <v>2300</v>
      </c>
      <c r="Q121" s="68">
        <f t="shared" si="42"/>
        <v>8</v>
      </c>
      <c r="R121" s="67">
        <v>1500</v>
      </c>
      <c r="S121" s="67">
        <v>2300</v>
      </c>
      <c r="T121" s="69">
        <f t="shared" si="43"/>
        <v>8</v>
      </c>
      <c r="U121" s="53">
        <v>95.9</v>
      </c>
      <c r="V121" s="53"/>
      <c r="W121" s="72"/>
      <c r="X121" s="77"/>
      <c r="Y121" s="72"/>
      <c r="Z121" s="72"/>
      <c r="AA121" s="72"/>
      <c r="AB121" s="72"/>
      <c r="AC121" s="53">
        <v>4.8</v>
      </c>
      <c r="AD121" s="53">
        <v>12</v>
      </c>
      <c r="AE121" s="53">
        <v>12</v>
      </c>
      <c r="AF121" s="53">
        <v>4.8</v>
      </c>
      <c r="AG121" s="53">
        <v>12</v>
      </c>
      <c r="AH121" s="53">
        <v>4.8</v>
      </c>
      <c r="AI121" s="53">
        <v>12</v>
      </c>
      <c r="AJ121" s="73"/>
      <c r="AK121" s="73"/>
      <c r="AL121" s="78"/>
      <c r="AM121" s="73"/>
      <c r="AN121" s="72"/>
      <c r="AO121" s="72"/>
      <c r="AP121" s="73" t="s">
        <v>158</v>
      </c>
    </row>
    <row r="122" spans="1:42" ht="24.95" customHeight="1">
      <c r="A122" s="50">
        <f t="shared" si="26"/>
        <v>123.12100000000054</v>
      </c>
      <c r="B122" s="76" t="s">
        <v>54</v>
      </c>
      <c r="C122" s="58" t="s">
        <v>55</v>
      </c>
      <c r="D122" s="52" t="s">
        <v>160</v>
      </c>
      <c r="E122" s="52" t="s">
        <v>161</v>
      </c>
      <c r="F122" s="52" t="s">
        <v>47</v>
      </c>
      <c r="G122" s="53" t="s">
        <v>76</v>
      </c>
      <c r="H122" s="54">
        <v>43921</v>
      </c>
      <c r="I122" s="54">
        <v>43951</v>
      </c>
      <c r="J122" s="55" t="str">
        <f t="shared" si="40"/>
        <v>31.03.20 - 30.04.20 (1 months)</v>
      </c>
      <c r="K122" s="56" t="s">
        <v>50</v>
      </c>
      <c r="L122" s="57">
        <v>2300</v>
      </c>
      <c r="M122" s="57">
        <v>700</v>
      </c>
      <c r="N122" s="58">
        <f t="shared" si="41"/>
        <v>8</v>
      </c>
      <c r="O122" s="57">
        <v>2300</v>
      </c>
      <c r="P122" s="57">
        <v>700</v>
      </c>
      <c r="Q122" s="58">
        <f t="shared" si="42"/>
        <v>8</v>
      </c>
      <c r="R122" s="57">
        <v>2300</v>
      </c>
      <c r="S122" s="57">
        <v>700</v>
      </c>
      <c r="T122" s="81">
        <f t="shared" si="43"/>
        <v>8</v>
      </c>
      <c r="U122" s="52">
        <v>13.78</v>
      </c>
      <c r="V122" s="52"/>
      <c r="W122" s="52"/>
      <c r="X122" s="60"/>
      <c r="Y122" s="52"/>
      <c r="Z122" s="52"/>
      <c r="AA122" s="52"/>
      <c r="AB122" s="52"/>
      <c r="AC122" s="52">
        <v>0.8</v>
      </c>
      <c r="AD122" s="52">
        <v>2</v>
      </c>
      <c r="AE122" s="52">
        <v>2</v>
      </c>
      <c r="AF122" s="52">
        <v>0.8</v>
      </c>
      <c r="AG122" s="52">
        <v>2</v>
      </c>
      <c r="AH122" s="52">
        <v>0.8</v>
      </c>
      <c r="AI122" s="52">
        <v>2</v>
      </c>
      <c r="AJ122" s="61"/>
      <c r="AK122" s="61"/>
      <c r="AL122" s="74"/>
      <c r="AM122" s="61"/>
      <c r="AN122" s="80"/>
      <c r="AO122" s="80"/>
      <c r="AP122" s="61" t="s">
        <v>158</v>
      </c>
    </row>
    <row r="123" spans="1:42" ht="24.95" customHeight="1">
      <c r="A123" s="50">
        <f t="shared" si="26"/>
        <v>123.12200000000054</v>
      </c>
      <c r="B123" s="76" t="s">
        <v>54</v>
      </c>
      <c r="C123" s="81" t="s">
        <v>55</v>
      </c>
      <c r="D123" s="80" t="s">
        <v>160</v>
      </c>
      <c r="E123" s="80" t="s">
        <v>161</v>
      </c>
      <c r="F123" s="52" t="s">
        <v>47</v>
      </c>
      <c r="G123" s="53" t="s">
        <v>76</v>
      </c>
      <c r="H123" s="54">
        <v>43922</v>
      </c>
      <c r="I123" s="54">
        <v>43951</v>
      </c>
      <c r="J123" s="55" t="str">
        <f t="shared" si="40"/>
        <v>01.04.20 - 30.04.20 (1 months)</v>
      </c>
      <c r="K123" s="56" t="s">
        <v>50</v>
      </c>
      <c r="L123" s="57">
        <v>700</v>
      </c>
      <c r="M123" s="57">
        <v>1500</v>
      </c>
      <c r="N123" s="58">
        <f t="shared" si="41"/>
        <v>8</v>
      </c>
      <c r="O123" s="57">
        <v>700</v>
      </c>
      <c r="P123" s="57">
        <v>1500</v>
      </c>
      <c r="Q123" s="58">
        <f t="shared" si="42"/>
        <v>8</v>
      </c>
      <c r="R123" s="57">
        <v>700</v>
      </c>
      <c r="S123" s="57">
        <v>1500</v>
      </c>
      <c r="T123" s="81">
        <f t="shared" si="43"/>
        <v>8</v>
      </c>
      <c r="U123" s="52">
        <v>14.78</v>
      </c>
      <c r="V123" s="52"/>
      <c r="W123" s="52"/>
      <c r="X123" s="60"/>
      <c r="Y123" s="52"/>
      <c r="Z123" s="52"/>
      <c r="AA123" s="52"/>
      <c r="AB123" s="52"/>
      <c r="AC123" s="52">
        <v>0.8</v>
      </c>
      <c r="AD123" s="52">
        <v>2</v>
      </c>
      <c r="AE123" s="52">
        <v>2</v>
      </c>
      <c r="AF123" s="52">
        <v>0.8</v>
      </c>
      <c r="AG123" s="52">
        <v>2</v>
      </c>
      <c r="AH123" s="52">
        <v>0.8</v>
      </c>
      <c r="AI123" s="52">
        <v>2</v>
      </c>
      <c r="AJ123" s="61"/>
      <c r="AK123" s="61"/>
      <c r="AL123" s="74"/>
      <c r="AM123" s="61"/>
      <c r="AN123" s="80"/>
      <c r="AO123" s="80"/>
      <c r="AP123" s="61" t="s">
        <v>158</v>
      </c>
    </row>
    <row r="124" spans="1:42" ht="24.95" customHeight="1">
      <c r="A124" s="50">
        <f t="shared" si="26"/>
        <v>123.12300000000054</v>
      </c>
      <c r="B124" s="51" t="s">
        <v>54</v>
      </c>
      <c r="C124" s="81" t="s">
        <v>55</v>
      </c>
      <c r="D124" s="80" t="s">
        <v>160</v>
      </c>
      <c r="E124" s="80" t="s">
        <v>161</v>
      </c>
      <c r="F124" s="52" t="s">
        <v>47</v>
      </c>
      <c r="G124" s="53" t="s">
        <v>76</v>
      </c>
      <c r="H124" s="54">
        <v>43922</v>
      </c>
      <c r="I124" s="54">
        <v>43951</v>
      </c>
      <c r="J124" s="55" t="str">
        <f t="shared" si="40"/>
        <v>01.04.20 - 30.04.20 (1 months)</v>
      </c>
      <c r="K124" s="56" t="s">
        <v>50</v>
      </c>
      <c r="L124" s="57">
        <v>1500</v>
      </c>
      <c r="M124" s="57">
        <v>2300</v>
      </c>
      <c r="N124" s="58">
        <f t="shared" si="41"/>
        <v>8</v>
      </c>
      <c r="O124" s="57">
        <v>1500</v>
      </c>
      <c r="P124" s="57">
        <v>2300</v>
      </c>
      <c r="Q124" s="58">
        <f t="shared" si="42"/>
        <v>8</v>
      </c>
      <c r="R124" s="57">
        <v>1500</v>
      </c>
      <c r="S124" s="57">
        <v>2300</v>
      </c>
      <c r="T124" s="81">
        <f t="shared" si="43"/>
        <v>8</v>
      </c>
      <c r="U124" s="52">
        <v>22.78</v>
      </c>
      <c r="V124" s="52"/>
      <c r="W124" s="52"/>
      <c r="X124" s="60"/>
      <c r="Y124" s="52"/>
      <c r="Z124" s="52"/>
      <c r="AA124" s="52"/>
      <c r="AB124" s="52"/>
      <c r="AC124" s="52">
        <v>0.8</v>
      </c>
      <c r="AD124" s="52">
        <v>2</v>
      </c>
      <c r="AE124" s="52">
        <v>2</v>
      </c>
      <c r="AF124" s="52">
        <v>0.8</v>
      </c>
      <c r="AG124" s="52">
        <v>2</v>
      </c>
      <c r="AH124" s="52">
        <v>0.8</v>
      </c>
      <c r="AI124" s="52">
        <v>2</v>
      </c>
      <c r="AJ124" s="61"/>
      <c r="AK124" s="61"/>
      <c r="AL124" s="74"/>
      <c r="AM124" s="61"/>
      <c r="AN124" s="80"/>
      <c r="AO124" s="80"/>
      <c r="AP124" s="61" t="s">
        <v>158</v>
      </c>
    </row>
    <row r="125" spans="1:42" ht="24.95" customHeight="1">
      <c r="A125" s="50">
        <f t="shared" si="26"/>
        <v>123.12400000000055</v>
      </c>
      <c r="B125" s="76" t="s">
        <v>54</v>
      </c>
      <c r="C125" s="81" t="s">
        <v>55</v>
      </c>
      <c r="D125" s="80" t="s">
        <v>160</v>
      </c>
      <c r="E125" s="80" t="s">
        <v>162</v>
      </c>
      <c r="F125" s="52" t="s">
        <v>47</v>
      </c>
      <c r="G125" s="53" t="s">
        <v>76</v>
      </c>
      <c r="H125" s="54">
        <v>43921</v>
      </c>
      <c r="I125" s="54">
        <v>43951</v>
      </c>
      <c r="J125" s="55" t="str">
        <f t="shared" si="40"/>
        <v>31.03.20 - 30.04.20 (1 months)</v>
      </c>
      <c r="K125" s="56" t="s">
        <v>50</v>
      </c>
      <c r="L125" s="57">
        <v>2300</v>
      </c>
      <c r="M125" s="57">
        <v>700</v>
      </c>
      <c r="N125" s="58">
        <f t="shared" si="41"/>
        <v>8</v>
      </c>
      <c r="O125" s="57">
        <v>2300</v>
      </c>
      <c r="P125" s="57">
        <v>700</v>
      </c>
      <c r="Q125" s="58">
        <f t="shared" si="42"/>
        <v>8</v>
      </c>
      <c r="R125" s="57">
        <v>2300</v>
      </c>
      <c r="S125" s="57">
        <v>700</v>
      </c>
      <c r="T125" s="81">
        <f t="shared" si="43"/>
        <v>8</v>
      </c>
      <c r="U125" s="52">
        <v>47.53</v>
      </c>
      <c r="V125" s="52"/>
      <c r="W125" s="80"/>
      <c r="X125" s="84"/>
      <c r="Y125" s="80"/>
      <c r="Z125" s="80"/>
      <c r="AA125" s="80"/>
      <c r="AB125" s="80"/>
      <c r="AC125" s="80">
        <v>2.8</v>
      </c>
      <c r="AD125" s="80">
        <v>7</v>
      </c>
      <c r="AE125" s="80">
        <v>7</v>
      </c>
      <c r="AF125" s="80">
        <v>2.8</v>
      </c>
      <c r="AG125" s="80">
        <v>7</v>
      </c>
      <c r="AH125" s="80">
        <v>2.8</v>
      </c>
      <c r="AI125" s="80">
        <v>7</v>
      </c>
      <c r="AJ125" s="82"/>
      <c r="AK125" s="82"/>
      <c r="AL125" s="74"/>
      <c r="AM125" s="61"/>
      <c r="AN125" s="80"/>
      <c r="AO125" s="80"/>
      <c r="AP125" s="61" t="s">
        <v>158</v>
      </c>
    </row>
    <row r="126" spans="1:42" ht="24.95" customHeight="1">
      <c r="A126" s="50">
        <f t="shared" si="26"/>
        <v>123.12500000000055</v>
      </c>
      <c r="B126" s="76" t="s">
        <v>54</v>
      </c>
      <c r="C126" s="81" t="s">
        <v>55</v>
      </c>
      <c r="D126" s="80" t="s">
        <v>160</v>
      </c>
      <c r="E126" s="80" t="s">
        <v>162</v>
      </c>
      <c r="F126" s="52" t="s">
        <v>47</v>
      </c>
      <c r="G126" s="53" t="s">
        <v>76</v>
      </c>
      <c r="H126" s="54">
        <v>43922</v>
      </c>
      <c r="I126" s="54">
        <v>43951</v>
      </c>
      <c r="J126" s="55" t="str">
        <f t="shared" si="40"/>
        <v>01.04.20 - 30.04.20 (1 months)</v>
      </c>
      <c r="K126" s="56" t="s">
        <v>50</v>
      </c>
      <c r="L126" s="57">
        <v>700</v>
      </c>
      <c r="M126" s="57">
        <v>1500</v>
      </c>
      <c r="N126" s="58">
        <f t="shared" si="41"/>
        <v>8</v>
      </c>
      <c r="O126" s="57">
        <v>700</v>
      </c>
      <c r="P126" s="57">
        <v>1500</v>
      </c>
      <c r="Q126" s="58">
        <f t="shared" si="42"/>
        <v>8</v>
      </c>
      <c r="R126" s="57">
        <v>700</v>
      </c>
      <c r="S126" s="57">
        <v>1500</v>
      </c>
      <c r="T126" s="81">
        <f t="shared" si="43"/>
        <v>8</v>
      </c>
      <c r="U126" s="52">
        <v>51.03</v>
      </c>
      <c r="V126" s="52"/>
      <c r="W126" s="80"/>
      <c r="X126" s="84"/>
      <c r="Y126" s="80"/>
      <c r="Z126" s="80"/>
      <c r="AA126" s="80"/>
      <c r="AB126" s="80"/>
      <c r="AC126" s="80">
        <v>2.8</v>
      </c>
      <c r="AD126" s="80">
        <v>7</v>
      </c>
      <c r="AE126" s="80">
        <v>7</v>
      </c>
      <c r="AF126" s="80">
        <v>2.8</v>
      </c>
      <c r="AG126" s="80">
        <v>7</v>
      </c>
      <c r="AH126" s="80">
        <v>2.8</v>
      </c>
      <c r="AI126" s="80">
        <v>7</v>
      </c>
      <c r="AJ126" s="82"/>
      <c r="AK126" s="82"/>
      <c r="AL126" s="74"/>
      <c r="AM126" s="61"/>
      <c r="AN126" s="80"/>
      <c r="AO126" s="80"/>
      <c r="AP126" s="61" t="s">
        <v>158</v>
      </c>
    </row>
    <row r="127" spans="1:42" ht="24.95" customHeight="1">
      <c r="A127" s="50">
        <f t="shared" si="26"/>
        <v>123.12600000000056</v>
      </c>
      <c r="B127" s="51" t="s">
        <v>54</v>
      </c>
      <c r="C127" s="81" t="s">
        <v>55</v>
      </c>
      <c r="D127" s="80" t="s">
        <v>160</v>
      </c>
      <c r="E127" s="80" t="s">
        <v>162</v>
      </c>
      <c r="F127" s="52" t="s">
        <v>47</v>
      </c>
      <c r="G127" s="53" t="s">
        <v>76</v>
      </c>
      <c r="H127" s="54">
        <v>43922</v>
      </c>
      <c r="I127" s="54">
        <v>43951</v>
      </c>
      <c r="J127" s="55" t="str">
        <f t="shared" si="40"/>
        <v>01.04.20 - 30.04.20 (1 months)</v>
      </c>
      <c r="K127" s="56" t="s">
        <v>50</v>
      </c>
      <c r="L127" s="57">
        <v>1500</v>
      </c>
      <c r="M127" s="57">
        <v>2300</v>
      </c>
      <c r="N127" s="58">
        <f t="shared" si="41"/>
        <v>8</v>
      </c>
      <c r="O127" s="57">
        <v>1500</v>
      </c>
      <c r="P127" s="57">
        <v>2300</v>
      </c>
      <c r="Q127" s="58">
        <f t="shared" si="42"/>
        <v>8</v>
      </c>
      <c r="R127" s="57">
        <v>1500</v>
      </c>
      <c r="S127" s="57">
        <v>2300</v>
      </c>
      <c r="T127" s="81">
        <f t="shared" si="43"/>
        <v>8</v>
      </c>
      <c r="U127" s="52">
        <v>79.03</v>
      </c>
      <c r="V127" s="52"/>
      <c r="W127" s="80"/>
      <c r="X127" s="84"/>
      <c r="Y127" s="80"/>
      <c r="Z127" s="80"/>
      <c r="AA127" s="80"/>
      <c r="AB127" s="80"/>
      <c r="AC127" s="80">
        <v>2.8</v>
      </c>
      <c r="AD127" s="80">
        <v>7</v>
      </c>
      <c r="AE127" s="80">
        <v>7</v>
      </c>
      <c r="AF127" s="80">
        <v>2.8</v>
      </c>
      <c r="AG127" s="80">
        <v>7</v>
      </c>
      <c r="AH127" s="80">
        <v>2.8</v>
      </c>
      <c r="AI127" s="80">
        <v>7</v>
      </c>
      <c r="AJ127" s="82"/>
      <c r="AK127" s="82"/>
      <c r="AL127" s="74"/>
      <c r="AM127" s="61"/>
      <c r="AN127" s="80"/>
      <c r="AO127" s="80"/>
      <c r="AP127" s="61" t="s">
        <v>158</v>
      </c>
    </row>
    <row r="128" spans="1:42" ht="24.95" customHeight="1">
      <c r="A128" s="50">
        <f t="shared" si="26"/>
        <v>123.12700000000056</v>
      </c>
      <c r="B128" s="76" t="s">
        <v>54</v>
      </c>
      <c r="C128" s="81" t="s">
        <v>55</v>
      </c>
      <c r="D128" s="80" t="s">
        <v>160</v>
      </c>
      <c r="E128" s="80" t="s">
        <v>163</v>
      </c>
      <c r="F128" s="52" t="s">
        <v>47</v>
      </c>
      <c r="G128" s="53" t="s">
        <v>76</v>
      </c>
      <c r="H128" s="54">
        <v>43921</v>
      </c>
      <c r="I128" s="54">
        <v>43951</v>
      </c>
      <c r="J128" s="55" t="str">
        <f t="shared" si="40"/>
        <v>31.03.20 - 30.04.20 (1 months)</v>
      </c>
      <c r="K128" s="56" t="s">
        <v>50</v>
      </c>
      <c r="L128" s="57">
        <v>2300</v>
      </c>
      <c r="M128" s="57">
        <v>700</v>
      </c>
      <c r="N128" s="58">
        <f t="shared" si="41"/>
        <v>8</v>
      </c>
      <c r="O128" s="57">
        <v>2300</v>
      </c>
      <c r="P128" s="57">
        <v>700</v>
      </c>
      <c r="Q128" s="58">
        <f t="shared" si="42"/>
        <v>8</v>
      </c>
      <c r="R128" s="57">
        <v>2300</v>
      </c>
      <c r="S128" s="57">
        <v>700</v>
      </c>
      <c r="T128" s="81">
        <f t="shared" si="43"/>
        <v>8</v>
      </c>
      <c r="U128" s="52">
        <v>72.489999999999995</v>
      </c>
      <c r="V128" s="52"/>
      <c r="W128" s="80"/>
      <c r="X128" s="84"/>
      <c r="Y128" s="80"/>
      <c r="Z128" s="80"/>
      <c r="AA128" s="80"/>
      <c r="AB128" s="80"/>
      <c r="AC128" s="52">
        <v>4.4000000000000004</v>
      </c>
      <c r="AD128" s="52">
        <v>11</v>
      </c>
      <c r="AE128" s="52">
        <v>11</v>
      </c>
      <c r="AF128" s="52">
        <v>4.4000000000000004</v>
      </c>
      <c r="AG128" s="52">
        <v>11</v>
      </c>
      <c r="AH128" s="52">
        <v>4.4000000000000004</v>
      </c>
      <c r="AI128" s="52">
        <v>11</v>
      </c>
      <c r="AJ128" s="82"/>
      <c r="AK128" s="82"/>
      <c r="AL128" s="74"/>
      <c r="AM128" s="61"/>
      <c r="AN128" s="80"/>
      <c r="AO128" s="80"/>
      <c r="AP128" s="61" t="s">
        <v>158</v>
      </c>
    </row>
    <row r="129" spans="1:42" ht="24.95" customHeight="1">
      <c r="A129" s="50">
        <f t="shared" si="26"/>
        <v>123.12800000000057</v>
      </c>
      <c r="B129" s="76" t="s">
        <v>54</v>
      </c>
      <c r="C129" s="81" t="s">
        <v>55</v>
      </c>
      <c r="D129" s="80" t="s">
        <v>160</v>
      </c>
      <c r="E129" s="80" t="s">
        <v>163</v>
      </c>
      <c r="F129" s="52" t="s">
        <v>47</v>
      </c>
      <c r="G129" s="53" t="s">
        <v>76</v>
      </c>
      <c r="H129" s="54">
        <v>43922</v>
      </c>
      <c r="I129" s="54">
        <v>43951</v>
      </c>
      <c r="J129" s="55" t="str">
        <f t="shared" si="40"/>
        <v>01.04.20 - 30.04.20 (1 months)</v>
      </c>
      <c r="K129" s="56" t="s">
        <v>50</v>
      </c>
      <c r="L129" s="57">
        <v>700</v>
      </c>
      <c r="M129" s="57">
        <v>1500</v>
      </c>
      <c r="N129" s="58">
        <f t="shared" si="41"/>
        <v>8</v>
      </c>
      <c r="O129" s="57">
        <v>700</v>
      </c>
      <c r="P129" s="57">
        <v>1500</v>
      </c>
      <c r="Q129" s="58">
        <f t="shared" si="42"/>
        <v>8</v>
      </c>
      <c r="R129" s="57">
        <v>700</v>
      </c>
      <c r="S129" s="57">
        <v>1500</v>
      </c>
      <c r="T129" s="81">
        <f t="shared" si="43"/>
        <v>8</v>
      </c>
      <c r="U129" s="52">
        <v>70.900000000000006</v>
      </c>
      <c r="V129" s="52"/>
      <c r="W129" s="80"/>
      <c r="X129" s="84"/>
      <c r="Y129" s="80"/>
      <c r="Z129" s="80"/>
      <c r="AA129" s="80"/>
      <c r="AB129" s="80"/>
      <c r="AC129" s="52">
        <v>4</v>
      </c>
      <c r="AD129" s="52">
        <v>10</v>
      </c>
      <c r="AE129" s="52">
        <v>10</v>
      </c>
      <c r="AF129" s="52">
        <v>4</v>
      </c>
      <c r="AG129" s="52">
        <v>10</v>
      </c>
      <c r="AH129" s="52">
        <v>4</v>
      </c>
      <c r="AI129" s="52">
        <v>10</v>
      </c>
      <c r="AJ129" s="82"/>
      <c r="AK129" s="82"/>
      <c r="AL129" s="74"/>
      <c r="AM129" s="61"/>
      <c r="AN129" s="80"/>
      <c r="AO129" s="80"/>
      <c r="AP129" s="61" t="s">
        <v>158</v>
      </c>
    </row>
    <row r="130" spans="1:42" ht="24.95" customHeight="1">
      <c r="A130" s="50">
        <f t="shared" ref="A130:A181" si="44">A129+0.001</f>
        <v>123.12900000000057</v>
      </c>
      <c r="B130" s="51" t="s">
        <v>54</v>
      </c>
      <c r="C130" s="81" t="s">
        <v>55</v>
      </c>
      <c r="D130" s="80" t="s">
        <v>160</v>
      </c>
      <c r="E130" s="80" t="s">
        <v>163</v>
      </c>
      <c r="F130" s="52" t="s">
        <v>47</v>
      </c>
      <c r="G130" s="53" t="s">
        <v>76</v>
      </c>
      <c r="H130" s="54">
        <v>43922</v>
      </c>
      <c r="I130" s="54">
        <v>43951</v>
      </c>
      <c r="J130" s="55" t="str">
        <f t="shared" si="40"/>
        <v>01.04.20 - 30.04.20 (1 months)</v>
      </c>
      <c r="K130" s="56" t="s">
        <v>50</v>
      </c>
      <c r="L130" s="57">
        <v>1500</v>
      </c>
      <c r="M130" s="57">
        <v>2300</v>
      </c>
      <c r="N130" s="58">
        <f t="shared" si="41"/>
        <v>8</v>
      </c>
      <c r="O130" s="57">
        <v>1500</v>
      </c>
      <c r="P130" s="57">
        <v>2300</v>
      </c>
      <c r="Q130" s="58">
        <f t="shared" si="42"/>
        <v>8</v>
      </c>
      <c r="R130" s="57">
        <v>1500</v>
      </c>
      <c r="S130" s="57">
        <v>2300</v>
      </c>
      <c r="T130" s="81">
        <f t="shared" si="43"/>
        <v>8</v>
      </c>
      <c r="U130" s="52">
        <v>110.9</v>
      </c>
      <c r="V130" s="52"/>
      <c r="W130" s="80"/>
      <c r="X130" s="84"/>
      <c r="Y130" s="80"/>
      <c r="Z130" s="80"/>
      <c r="AA130" s="80"/>
      <c r="AB130" s="80"/>
      <c r="AC130" s="52">
        <v>4</v>
      </c>
      <c r="AD130" s="52">
        <v>10</v>
      </c>
      <c r="AE130" s="52">
        <v>10</v>
      </c>
      <c r="AF130" s="52">
        <v>4</v>
      </c>
      <c r="AG130" s="52">
        <v>10</v>
      </c>
      <c r="AH130" s="52">
        <v>4</v>
      </c>
      <c r="AI130" s="52">
        <v>10</v>
      </c>
      <c r="AJ130" s="82"/>
      <c r="AK130" s="82"/>
      <c r="AL130" s="74"/>
      <c r="AM130" s="61"/>
      <c r="AN130" s="80"/>
      <c r="AO130" s="80"/>
      <c r="AP130" s="61" t="s">
        <v>158</v>
      </c>
    </row>
    <row r="131" spans="1:42" ht="24.95" customHeight="1">
      <c r="A131" s="50">
        <f t="shared" si="44"/>
        <v>123.13000000000058</v>
      </c>
      <c r="B131" s="76" t="s">
        <v>54</v>
      </c>
      <c r="C131" s="81" t="s">
        <v>55</v>
      </c>
      <c r="D131" s="80" t="s">
        <v>160</v>
      </c>
      <c r="E131" s="80" t="s">
        <v>164</v>
      </c>
      <c r="F131" s="52" t="s">
        <v>47</v>
      </c>
      <c r="G131" s="53" t="s">
        <v>76</v>
      </c>
      <c r="H131" s="54">
        <v>43921</v>
      </c>
      <c r="I131" s="54">
        <v>43951</v>
      </c>
      <c r="J131" s="55" t="str">
        <f t="shared" si="40"/>
        <v>31.03.20 - 30.04.20 (1 months)</v>
      </c>
      <c r="K131" s="56" t="s">
        <v>50</v>
      </c>
      <c r="L131" s="57">
        <v>2300</v>
      </c>
      <c r="M131" s="57">
        <v>700</v>
      </c>
      <c r="N131" s="58">
        <f t="shared" si="41"/>
        <v>8</v>
      </c>
      <c r="O131" s="57">
        <v>2300</v>
      </c>
      <c r="P131" s="57">
        <v>700</v>
      </c>
      <c r="Q131" s="58">
        <f t="shared" si="42"/>
        <v>8</v>
      </c>
      <c r="R131" s="57">
        <v>2300</v>
      </c>
      <c r="S131" s="57">
        <v>700</v>
      </c>
      <c r="T131" s="81">
        <f t="shared" si="43"/>
        <v>8</v>
      </c>
      <c r="U131" s="80">
        <v>21.27</v>
      </c>
      <c r="V131" s="52"/>
      <c r="W131" s="80"/>
      <c r="X131" s="84"/>
      <c r="Y131" s="80"/>
      <c r="Z131" s="80"/>
      <c r="AA131" s="80"/>
      <c r="AB131" s="80"/>
      <c r="AC131" s="80">
        <v>1.2</v>
      </c>
      <c r="AD131" s="80">
        <v>3</v>
      </c>
      <c r="AE131" s="80">
        <v>3</v>
      </c>
      <c r="AF131" s="80">
        <v>1.2</v>
      </c>
      <c r="AG131" s="80">
        <v>3</v>
      </c>
      <c r="AH131" s="80">
        <v>1.2</v>
      </c>
      <c r="AI131" s="80">
        <v>3</v>
      </c>
      <c r="AJ131" s="82"/>
      <c r="AK131" s="82"/>
      <c r="AL131" s="74"/>
      <c r="AM131" s="61"/>
      <c r="AN131" s="80"/>
      <c r="AO131" s="80"/>
      <c r="AP131" s="61" t="s">
        <v>158</v>
      </c>
    </row>
    <row r="132" spans="1:42" ht="24.95" customHeight="1">
      <c r="A132" s="50">
        <f t="shared" si="44"/>
        <v>123.13100000000058</v>
      </c>
      <c r="B132" s="76" t="s">
        <v>54</v>
      </c>
      <c r="C132" s="81" t="s">
        <v>55</v>
      </c>
      <c r="D132" s="80" t="s">
        <v>160</v>
      </c>
      <c r="E132" s="80" t="s">
        <v>164</v>
      </c>
      <c r="F132" s="52" t="s">
        <v>47</v>
      </c>
      <c r="G132" s="53" t="s">
        <v>76</v>
      </c>
      <c r="H132" s="54">
        <v>43922</v>
      </c>
      <c r="I132" s="54">
        <v>43951</v>
      </c>
      <c r="J132" s="55" t="str">
        <f t="shared" si="40"/>
        <v>01.04.20 - 30.04.20 (1 months)</v>
      </c>
      <c r="K132" s="56" t="s">
        <v>50</v>
      </c>
      <c r="L132" s="57">
        <v>700</v>
      </c>
      <c r="M132" s="57">
        <v>1500</v>
      </c>
      <c r="N132" s="58">
        <f t="shared" si="41"/>
        <v>8</v>
      </c>
      <c r="O132" s="57">
        <v>700</v>
      </c>
      <c r="P132" s="57">
        <v>1500</v>
      </c>
      <c r="Q132" s="58">
        <f t="shared" si="42"/>
        <v>8</v>
      </c>
      <c r="R132" s="57">
        <v>700</v>
      </c>
      <c r="S132" s="57">
        <v>1500</v>
      </c>
      <c r="T132" s="81">
        <f t="shared" si="43"/>
        <v>8</v>
      </c>
      <c r="U132" s="80">
        <v>22.77</v>
      </c>
      <c r="V132" s="52"/>
      <c r="W132" s="80"/>
      <c r="X132" s="84"/>
      <c r="Y132" s="80"/>
      <c r="Z132" s="80"/>
      <c r="AA132" s="80"/>
      <c r="AB132" s="80"/>
      <c r="AC132" s="80">
        <v>1.2</v>
      </c>
      <c r="AD132" s="80">
        <v>3</v>
      </c>
      <c r="AE132" s="80">
        <v>3</v>
      </c>
      <c r="AF132" s="80">
        <v>1.2</v>
      </c>
      <c r="AG132" s="80">
        <v>3</v>
      </c>
      <c r="AH132" s="80">
        <v>1.2</v>
      </c>
      <c r="AI132" s="80">
        <v>3</v>
      </c>
      <c r="AJ132" s="82"/>
      <c r="AK132" s="82"/>
      <c r="AL132" s="74"/>
      <c r="AM132" s="61"/>
      <c r="AN132" s="80"/>
      <c r="AO132" s="80"/>
      <c r="AP132" s="61" t="s">
        <v>158</v>
      </c>
    </row>
    <row r="133" spans="1:42" ht="24.95" customHeight="1">
      <c r="A133" s="50">
        <f t="shared" si="44"/>
        <v>123.13200000000059</v>
      </c>
      <c r="B133" s="51" t="s">
        <v>54</v>
      </c>
      <c r="C133" s="81" t="s">
        <v>55</v>
      </c>
      <c r="D133" s="80" t="s">
        <v>160</v>
      </c>
      <c r="E133" s="80" t="s">
        <v>164</v>
      </c>
      <c r="F133" s="52" t="s">
        <v>47</v>
      </c>
      <c r="G133" s="53" t="s">
        <v>76</v>
      </c>
      <c r="H133" s="54">
        <v>43922</v>
      </c>
      <c r="I133" s="54">
        <v>43951</v>
      </c>
      <c r="J133" s="55" t="str">
        <f t="shared" si="40"/>
        <v>01.04.20 - 30.04.20 (1 months)</v>
      </c>
      <c r="K133" s="56" t="s">
        <v>50</v>
      </c>
      <c r="L133" s="57">
        <v>1500</v>
      </c>
      <c r="M133" s="57">
        <v>2300</v>
      </c>
      <c r="N133" s="58">
        <f t="shared" si="41"/>
        <v>8</v>
      </c>
      <c r="O133" s="57">
        <v>1500</v>
      </c>
      <c r="P133" s="57">
        <v>2300</v>
      </c>
      <c r="Q133" s="58">
        <f t="shared" si="42"/>
        <v>8</v>
      </c>
      <c r="R133" s="57">
        <v>1500</v>
      </c>
      <c r="S133" s="57">
        <v>2300</v>
      </c>
      <c r="T133" s="81">
        <f t="shared" si="43"/>
        <v>8</v>
      </c>
      <c r="U133" s="80">
        <v>34.769999999999996</v>
      </c>
      <c r="V133" s="52"/>
      <c r="W133" s="80"/>
      <c r="X133" s="84"/>
      <c r="Y133" s="80"/>
      <c r="Z133" s="80"/>
      <c r="AA133" s="80"/>
      <c r="AB133" s="80"/>
      <c r="AC133" s="80">
        <v>1.2</v>
      </c>
      <c r="AD133" s="80">
        <v>3</v>
      </c>
      <c r="AE133" s="80">
        <v>3</v>
      </c>
      <c r="AF133" s="80">
        <v>1.2</v>
      </c>
      <c r="AG133" s="80">
        <v>3</v>
      </c>
      <c r="AH133" s="80">
        <v>1.2</v>
      </c>
      <c r="AI133" s="80">
        <v>3</v>
      </c>
      <c r="AJ133" s="82"/>
      <c r="AK133" s="82"/>
      <c r="AL133" s="74"/>
      <c r="AM133" s="61"/>
      <c r="AN133" s="80"/>
      <c r="AO133" s="80"/>
      <c r="AP133" s="61" t="s">
        <v>158</v>
      </c>
    </row>
    <row r="134" spans="1:42" ht="24.95" customHeight="1">
      <c r="A134" s="50">
        <f t="shared" si="44"/>
        <v>123.13300000000059</v>
      </c>
      <c r="B134" s="76" t="s">
        <v>54</v>
      </c>
      <c r="C134" s="81" t="s">
        <v>55</v>
      </c>
      <c r="D134" s="80" t="s">
        <v>160</v>
      </c>
      <c r="E134" s="80" t="s">
        <v>165</v>
      </c>
      <c r="F134" s="52" t="s">
        <v>47</v>
      </c>
      <c r="G134" s="53" t="s">
        <v>76</v>
      </c>
      <c r="H134" s="54">
        <v>43921</v>
      </c>
      <c r="I134" s="54">
        <v>43951</v>
      </c>
      <c r="J134" s="55" t="str">
        <f t="shared" si="40"/>
        <v>31.03.20 - 30.04.20 (1 months)</v>
      </c>
      <c r="K134" s="56" t="s">
        <v>50</v>
      </c>
      <c r="L134" s="57">
        <v>2300</v>
      </c>
      <c r="M134" s="57">
        <v>700</v>
      </c>
      <c r="N134" s="58">
        <f t="shared" si="41"/>
        <v>8</v>
      </c>
      <c r="O134" s="57">
        <v>2300</v>
      </c>
      <c r="P134" s="57">
        <v>700</v>
      </c>
      <c r="Q134" s="58">
        <f t="shared" si="42"/>
        <v>8</v>
      </c>
      <c r="R134" s="57">
        <v>2300</v>
      </c>
      <c r="S134" s="57">
        <v>700</v>
      </c>
      <c r="T134" s="81">
        <f t="shared" si="43"/>
        <v>8</v>
      </c>
      <c r="U134" s="80">
        <v>20.97</v>
      </c>
      <c r="V134" s="52"/>
      <c r="W134" s="80"/>
      <c r="X134" s="84"/>
      <c r="Y134" s="80"/>
      <c r="Z134" s="80"/>
      <c r="AA134" s="80"/>
      <c r="AB134" s="80"/>
      <c r="AC134" s="80">
        <v>1.2</v>
      </c>
      <c r="AD134" s="80">
        <v>3</v>
      </c>
      <c r="AE134" s="80">
        <v>3</v>
      </c>
      <c r="AF134" s="80">
        <v>1.2</v>
      </c>
      <c r="AG134" s="80">
        <v>3</v>
      </c>
      <c r="AH134" s="80">
        <v>1.2</v>
      </c>
      <c r="AI134" s="80">
        <v>3</v>
      </c>
      <c r="AJ134" s="82"/>
      <c r="AK134" s="82"/>
      <c r="AL134" s="74"/>
      <c r="AM134" s="61"/>
      <c r="AN134" s="80"/>
      <c r="AO134" s="80"/>
      <c r="AP134" s="61" t="s">
        <v>158</v>
      </c>
    </row>
    <row r="135" spans="1:42" ht="24.95" customHeight="1">
      <c r="A135" s="63">
        <f t="shared" si="44"/>
        <v>123.1340000000006</v>
      </c>
      <c r="B135" s="76" t="s">
        <v>54</v>
      </c>
      <c r="C135" s="69" t="s">
        <v>55</v>
      </c>
      <c r="D135" s="80" t="s">
        <v>160</v>
      </c>
      <c r="E135" s="80" t="s">
        <v>165</v>
      </c>
      <c r="F135" s="52" t="s">
        <v>47</v>
      </c>
      <c r="G135" s="53" t="s">
        <v>76</v>
      </c>
      <c r="H135" s="54">
        <v>43922</v>
      </c>
      <c r="I135" s="54">
        <v>43951</v>
      </c>
      <c r="J135" s="55" t="str">
        <f t="shared" si="40"/>
        <v>01.04.20 - 30.04.20 (1 months)</v>
      </c>
      <c r="K135" s="56" t="s">
        <v>50</v>
      </c>
      <c r="L135" s="57">
        <v>700</v>
      </c>
      <c r="M135" s="57">
        <v>1500</v>
      </c>
      <c r="N135" s="58">
        <f t="shared" si="41"/>
        <v>8</v>
      </c>
      <c r="O135" s="57">
        <v>700</v>
      </c>
      <c r="P135" s="57">
        <v>1500</v>
      </c>
      <c r="Q135" s="58">
        <f t="shared" si="42"/>
        <v>8</v>
      </c>
      <c r="R135" s="57">
        <v>700</v>
      </c>
      <c r="S135" s="57">
        <v>1500</v>
      </c>
      <c r="T135" s="81">
        <f t="shared" si="43"/>
        <v>8</v>
      </c>
      <c r="U135" s="80">
        <v>22.47</v>
      </c>
      <c r="V135" s="52"/>
      <c r="W135" s="80"/>
      <c r="X135" s="84"/>
      <c r="Y135" s="80"/>
      <c r="Z135" s="80"/>
      <c r="AA135" s="80"/>
      <c r="AB135" s="80"/>
      <c r="AC135" s="80">
        <v>1.2</v>
      </c>
      <c r="AD135" s="80">
        <v>3</v>
      </c>
      <c r="AE135" s="80">
        <v>3</v>
      </c>
      <c r="AF135" s="80">
        <v>1.2</v>
      </c>
      <c r="AG135" s="80">
        <v>3</v>
      </c>
      <c r="AH135" s="80">
        <v>1.2</v>
      </c>
      <c r="AI135" s="80">
        <v>3</v>
      </c>
      <c r="AJ135" s="82"/>
      <c r="AK135" s="82"/>
      <c r="AL135" s="74"/>
      <c r="AM135" s="61"/>
      <c r="AN135" s="80"/>
      <c r="AO135" s="80"/>
      <c r="AP135" s="61" t="s">
        <v>158</v>
      </c>
    </row>
    <row r="136" spans="1:42" ht="24.95" customHeight="1">
      <c r="A136" s="50">
        <f t="shared" si="44"/>
        <v>123.1350000000006</v>
      </c>
      <c r="B136" s="51" t="s">
        <v>54</v>
      </c>
      <c r="C136" s="81" t="s">
        <v>55</v>
      </c>
      <c r="D136" s="80" t="s">
        <v>160</v>
      </c>
      <c r="E136" s="80" t="s">
        <v>165</v>
      </c>
      <c r="F136" s="52" t="s">
        <v>47</v>
      </c>
      <c r="G136" s="53" t="s">
        <v>76</v>
      </c>
      <c r="H136" s="54">
        <v>43922</v>
      </c>
      <c r="I136" s="54">
        <v>43951</v>
      </c>
      <c r="J136" s="55" t="str">
        <f t="shared" si="40"/>
        <v>01.04.20 - 30.04.20 (1 months)</v>
      </c>
      <c r="K136" s="56" t="s">
        <v>50</v>
      </c>
      <c r="L136" s="57">
        <v>1500</v>
      </c>
      <c r="M136" s="57">
        <v>2300</v>
      </c>
      <c r="N136" s="58">
        <f t="shared" si="41"/>
        <v>8</v>
      </c>
      <c r="O136" s="57">
        <v>1500</v>
      </c>
      <c r="P136" s="57">
        <v>2300</v>
      </c>
      <c r="Q136" s="58">
        <f t="shared" si="42"/>
        <v>8</v>
      </c>
      <c r="R136" s="57">
        <v>1500</v>
      </c>
      <c r="S136" s="57">
        <v>2300</v>
      </c>
      <c r="T136" s="81">
        <f t="shared" si="43"/>
        <v>8</v>
      </c>
      <c r="U136" s="80">
        <v>34.47</v>
      </c>
      <c r="V136" s="52"/>
      <c r="W136" s="80"/>
      <c r="X136" s="84"/>
      <c r="Y136" s="80"/>
      <c r="Z136" s="80"/>
      <c r="AA136" s="80"/>
      <c r="AB136" s="80"/>
      <c r="AC136" s="80">
        <v>1.2</v>
      </c>
      <c r="AD136" s="80">
        <v>3</v>
      </c>
      <c r="AE136" s="80">
        <v>3</v>
      </c>
      <c r="AF136" s="80">
        <v>1.2</v>
      </c>
      <c r="AG136" s="80">
        <v>3</v>
      </c>
      <c r="AH136" s="80">
        <v>1.2</v>
      </c>
      <c r="AI136" s="80">
        <v>3</v>
      </c>
      <c r="AJ136" s="82"/>
      <c r="AK136" s="82"/>
      <c r="AL136" s="74"/>
      <c r="AM136" s="61"/>
      <c r="AN136" s="80"/>
      <c r="AO136" s="80"/>
      <c r="AP136" s="61" t="s">
        <v>158</v>
      </c>
    </row>
    <row r="137" spans="1:42" ht="24.95" customHeight="1">
      <c r="A137" s="50">
        <f t="shared" si="44"/>
        <v>123.13600000000061</v>
      </c>
      <c r="B137" s="76" t="s">
        <v>54</v>
      </c>
      <c r="C137" s="81" t="s">
        <v>55</v>
      </c>
      <c r="D137" s="80" t="s">
        <v>156</v>
      </c>
      <c r="E137" s="80" t="s">
        <v>166</v>
      </c>
      <c r="F137" s="52" t="s">
        <v>52</v>
      </c>
      <c r="G137" s="53" t="s">
        <v>76</v>
      </c>
      <c r="H137" s="54">
        <v>43921</v>
      </c>
      <c r="I137" s="54">
        <v>43951</v>
      </c>
      <c r="J137" s="55" t="str">
        <f t="shared" si="40"/>
        <v>31.03.20 - 30.04.20 (1 months)</v>
      </c>
      <c r="K137" s="56" t="s">
        <v>50</v>
      </c>
      <c r="L137" s="57">
        <v>2300</v>
      </c>
      <c r="M137" s="57">
        <v>700</v>
      </c>
      <c r="N137" s="58">
        <f t="shared" si="41"/>
        <v>8</v>
      </c>
      <c r="O137" s="57">
        <v>2300</v>
      </c>
      <c r="P137" s="57">
        <v>700</v>
      </c>
      <c r="Q137" s="58">
        <f t="shared" si="42"/>
        <v>8</v>
      </c>
      <c r="R137" s="57">
        <v>2300</v>
      </c>
      <c r="S137" s="57">
        <v>700</v>
      </c>
      <c r="T137" s="81">
        <f t="shared" si="43"/>
        <v>8</v>
      </c>
      <c r="U137" s="80">
        <v>7.19</v>
      </c>
      <c r="V137" s="52"/>
      <c r="W137" s="80"/>
      <c r="X137" s="84"/>
      <c r="Y137" s="80"/>
      <c r="Z137" s="80"/>
      <c r="AA137" s="80"/>
      <c r="AB137" s="80"/>
      <c r="AC137" s="80">
        <v>0.4</v>
      </c>
      <c r="AD137" s="80">
        <v>1</v>
      </c>
      <c r="AE137" s="80">
        <v>1</v>
      </c>
      <c r="AF137" s="80">
        <v>0.4</v>
      </c>
      <c r="AG137" s="80">
        <v>1</v>
      </c>
      <c r="AH137" s="80">
        <v>0.4</v>
      </c>
      <c r="AI137" s="80">
        <v>1</v>
      </c>
      <c r="AJ137" s="82"/>
      <c r="AK137" s="82"/>
      <c r="AL137" s="74"/>
      <c r="AM137" s="61"/>
      <c r="AN137" s="80"/>
      <c r="AO137" s="80"/>
      <c r="AP137" s="61" t="s">
        <v>158</v>
      </c>
    </row>
    <row r="138" spans="1:42" ht="24.95" customHeight="1">
      <c r="A138" s="50">
        <f t="shared" si="44"/>
        <v>123.13700000000061</v>
      </c>
      <c r="B138" s="76" t="s">
        <v>54</v>
      </c>
      <c r="C138" s="81" t="s">
        <v>55</v>
      </c>
      <c r="D138" s="80" t="s">
        <v>156</v>
      </c>
      <c r="E138" s="80" t="s">
        <v>166</v>
      </c>
      <c r="F138" s="52" t="s">
        <v>52</v>
      </c>
      <c r="G138" s="53" t="s">
        <v>76</v>
      </c>
      <c r="H138" s="54">
        <v>43922</v>
      </c>
      <c r="I138" s="54">
        <v>43951</v>
      </c>
      <c r="J138" s="55" t="str">
        <f t="shared" si="40"/>
        <v>01.04.20 - 30.04.20 (1 months)</v>
      </c>
      <c r="K138" s="56" t="s">
        <v>50</v>
      </c>
      <c r="L138" s="57">
        <v>700</v>
      </c>
      <c r="M138" s="57">
        <v>1500</v>
      </c>
      <c r="N138" s="58">
        <f t="shared" si="41"/>
        <v>8</v>
      </c>
      <c r="O138" s="57">
        <v>700</v>
      </c>
      <c r="P138" s="57">
        <v>1500</v>
      </c>
      <c r="Q138" s="58">
        <f t="shared" si="42"/>
        <v>8</v>
      </c>
      <c r="R138" s="57">
        <v>700</v>
      </c>
      <c r="S138" s="57">
        <v>1500</v>
      </c>
      <c r="T138" s="81">
        <f t="shared" si="43"/>
        <v>8</v>
      </c>
      <c r="U138" s="80">
        <v>7.69</v>
      </c>
      <c r="V138" s="52"/>
      <c r="W138" s="80"/>
      <c r="X138" s="84"/>
      <c r="Y138" s="80"/>
      <c r="Z138" s="80"/>
      <c r="AA138" s="80"/>
      <c r="AB138" s="80"/>
      <c r="AC138" s="80">
        <v>0.4</v>
      </c>
      <c r="AD138" s="80">
        <v>1</v>
      </c>
      <c r="AE138" s="80">
        <v>1</v>
      </c>
      <c r="AF138" s="80">
        <v>0.4</v>
      </c>
      <c r="AG138" s="80">
        <v>1</v>
      </c>
      <c r="AH138" s="80">
        <v>0.4</v>
      </c>
      <c r="AI138" s="80">
        <v>1</v>
      </c>
      <c r="AJ138" s="82"/>
      <c r="AK138" s="82"/>
      <c r="AL138" s="74"/>
      <c r="AM138" s="61"/>
      <c r="AN138" s="80"/>
      <c r="AO138" s="80"/>
      <c r="AP138" s="61" t="s">
        <v>158</v>
      </c>
    </row>
    <row r="139" spans="1:42" ht="24.95" customHeight="1">
      <c r="A139" s="50">
        <f t="shared" si="44"/>
        <v>123.13800000000062</v>
      </c>
      <c r="B139" s="51" t="s">
        <v>54</v>
      </c>
      <c r="C139" s="81" t="s">
        <v>55</v>
      </c>
      <c r="D139" s="80" t="s">
        <v>156</v>
      </c>
      <c r="E139" s="80" t="s">
        <v>166</v>
      </c>
      <c r="F139" s="52" t="s">
        <v>52</v>
      </c>
      <c r="G139" s="53" t="s">
        <v>76</v>
      </c>
      <c r="H139" s="54">
        <v>43922</v>
      </c>
      <c r="I139" s="54">
        <v>43951</v>
      </c>
      <c r="J139" s="55" t="str">
        <f t="shared" si="40"/>
        <v>01.04.20 - 30.04.20 (1 months)</v>
      </c>
      <c r="K139" s="56" t="s">
        <v>50</v>
      </c>
      <c r="L139" s="57">
        <v>1500</v>
      </c>
      <c r="M139" s="57">
        <v>2300</v>
      </c>
      <c r="N139" s="58">
        <f t="shared" si="41"/>
        <v>8</v>
      </c>
      <c r="O139" s="57">
        <v>1500</v>
      </c>
      <c r="P139" s="57">
        <v>2300</v>
      </c>
      <c r="Q139" s="58">
        <f t="shared" si="42"/>
        <v>8</v>
      </c>
      <c r="R139" s="57">
        <v>1500</v>
      </c>
      <c r="S139" s="57">
        <v>2300</v>
      </c>
      <c r="T139" s="81">
        <f t="shared" si="43"/>
        <v>8</v>
      </c>
      <c r="U139" s="80">
        <v>11.69</v>
      </c>
      <c r="V139" s="52"/>
      <c r="W139" s="80"/>
      <c r="X139" s="84"/>
      <c r="Y139" s="80"/>
      <c r="Z139" s="80"/>
      <c r="AA139" s="80"/>
      <c r="AB139" s="80"/>
      <c r="AC139" s="80">
        <v>0.4</v>
      </c>
      <c r="AD139" s="80">
        <v>1</v>
      </c>
      <c r="AE139" s="80">
        <v>1</v>
      </c>
      <c r="AF139" s="80">
        <v>0.4</v>
      </c>
      <c r="AG139" s="80">
        <v>1</v>
      </c>
      <c r="AH139" s="80">
        <v>0.4</v>
      </c>
      <c r="AI139" s="80">
        <v>1</v>
      </c>
      <c r="AJ139" s="82"/>
      <c r="AK139" s="82"/>
      <c r="AL139" s="74"/>
      <c r="AM139" s="61"/>
      <c r="AN139" s="80"/>
      <c r="AO139" s="80"/>
      <c r="AP139" s="61" t="s">
        <v>158</v>
      </c>
    </row>
    <row r="140" spans="1:42" ht="24.95" customHeight="1">
      <c r="A140" s="50">
        <f t="shared" si="44"/>
        <v>123.13900000000062</v>
      </c>
      <c r="B140" s="64" t="s">
        <v>59</v>
      </c>
      <c r="C140" s="81">
        <v>5</v>
      </c>
      <c r="D140" s="80" t="s">
        <v>156</v>
      </c>
      <c r="E140" s="80" t="s">
        <v>167</v>
      </c>
      <c r="F140" s="52" t="s">
        <v>52</v>
      </c>
      <c r="G140" s="53" t="s">
        <v>124</v>
      </c>
      <c r="H140" s="54">
        <v>43921</v>
      </c>
      <c r="I140" s="54">
        <v>43951</v>
      </c>
      <c r="J140" s="55" t="str">
        <f t="shared" si="40"/>
        <v>31.03.20 - 30.04.20 (1 months)</v>
      </c>
      <c r="K140" s="56" t="s">
        <v>50</v>
      </c>
      <c r="L140" s="57">
        <v>2300</v>
      </c>
      <c r="M140" s="57">
        <v>700</v>
      </c>
      <c r="N140" s="58">
        <f t="shared" si="41"/>
        <v>8</v>
      </c>
      <c r="O140" s="57">
        <v>2300</v>
      </c>
      <c r="P140" s="57">
        <v>700</v>
      </c>
      <c r="Q140" s="58">
        <f t="shared" si="42"/>
        <v>8</v>
      </c>
      <c r="R140" s="57">
        <v>2300</v>
      </c>
      <c r="S140" s="57">
        <v>700</v>
      </c>
      <c r="T140" s="81">
        <f t="shared" si="43"/>
        <v>8</v>
      </c>
      <c r="U140" s="87">
        <v>25</v>
      </c>
      <c r="V140" s="52"/>
      <c r="W140" s="80"/>
      <c r="X140" s="84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2"/>
      <c r="AK140" s="82"/>
      <c r="AL140" s="74"/>
      <c r="AM140" s="61"/>
      <c r="AN140" s="80"/>
      <c r="AO140" s="80">
        <v>8</v>
      </c>
      <c r="AP140" s="61"/>
    </row>
    <row r="141" spans="1:42" ht="24.95" customHeight="1">
      <c r="A141" s="50">
        <f t="shared" si="44"/>
        <v>123.14000000000063</v>
      </c>
      <c r="B141" s="76" t="s">
        <v>54</v>
      </c>
      <c r="C141" s="81" t="s">
        <v>55</v>
      </c>
      <c r="D141" s="80" t="s">
        <v>156</v>
      </c>
      <c r="E141" s="80" t="s">
        <v>167</v>
      </c>
      <c r="F141" s="52" t="s">
        <v>52</v>
      </c>
      <c r="G141" s="53" t="s">
        <v>124</v>
      </c>
      <c r="H141" s="54">
        <v>43922</v>
      </c>
      <c r="I141" s="54">
        <v>43951</v>
      </c>
      <c r="J141" s="55" t="str">
        <f t="shared" si="40"/>
        <v>01.04.20 - 30.04.20 (1 months)</v>
      </c>
      <c r="K141" s="56" t="s">
        <v>50</v>
      </c>
      <c r="L141" s="57">
        <v>700</v>
      </c>
      <c r="M141" s="57">
        <v>1500</v>
      </c>
      <c r="N141" s="58">
        <f t="shared" si="41"/>
        <v>8</v>
      </c>
      <c r="O141" s="57">
        <v>700</v>
      </c>
      <c r="P141" s="57">
        <v>1500</v>
      </c>
      <c r="Q141" s="58">
        <f t="shared" si="42"/>
        <v>8</v>
      </c>
      <c r="R141" s="57">
        <v>700</v>
      </c>
      <c r="S141" s="57">
        <v>1500</v>
      </c>
      <c r="T141" s="81">
        <f t="shared" si="43"/>
        <v>8</v>
      </c>
      <c r="U141" s="87">
        <v>28.5</v>
      </c>
      <c r="V141" s="52"/>
      <c r="W141" s="80"/>
      <c r="X141" s="84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2"/>
      <c r="AK141" s="82"/>
      <c r="AL141" s="74"/>
      <c r="AM141" s="61"/>
      <c r="AN141" s="80"/>
      <c r="AO141" s="80">
        <v>8</v>
      </c>
      <c r="AP141" s="82"/>
    </row>
    <row r="142" spans="1:42" ht="24.95" customHeight="1">
      <c r="A142" s="50">
        <f t="shared" si="44"/>
        <v>123.14100000000063</v>
      </c>
      <c r="B142" s="79" t="s">
        <v>59</v>
      </c>
      <c r="C142" s="94">
        <v>1.2</v>
      </c>
      <c r="D142" s="80" t="s">
        <v>156</v>
      </c>
      <c r="E142" s="80" t="s">
        <v>167</v>
      </c>
      <c r="F142" s="52" t="s">
        <v>52</v>
      </c>
      <c r="G142" s="53" t="s">
        <v>124</v>
      </c>
      <c r="H142" s="54">
        <v>43922</v>
      </c>
      <c r="I142" s="54">
        <v>43951</v>
      </c>
      <c r="J142" s="55" t="str">
        <f t="shared" si="40"/>
        <v>01.04.20 - 30.04.20 (1 months)</v>
      </c>
      <c r="K142" s="56" t="s">
        <v>50</v>
      </c>
      <c r="L142" s="57">
        <v>1500</v>
      </c>
      <c r="M142" s="57">
        <v>2300</v>
      </c>
      <c r="N142" s="58">
        <f t="shared" si="41"/>
        <v>8</v>
      </c>
      <c r="O142" s="57">
        <v>1500</v>
      </c>
      <c r="P142" s="57">
        <v>2300</v>
      </c>
      <c r="Q142" s="58">
        <f t="shared" si="42"/>
        <v>8</v>
      </c>
      <c r="R142" s="57">
        <v>1500</v>
      </c>
      <c r="S142" s="57">
        <v>2300</v>
      </c>
      <c r="T142" s="81">
        <f t="shared" si="43"/>
        <v>8</v>
      </c>
      <c r="U142" s="87">
        <v>28.8</v>
      </c>
      <c r="V142" s="52"/>
      <c r="W142" s="80"/>
      <c r="X142" s="84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2"/>
      <c r="AK142" s="82"/>
      <c r="AL142" s="74"/>
      <c r="AM142" s="61"/>
      <c r="AN142" s="80"/>
      <c r="AO142" s="80">
        <v>8</v>
      </c>
      <c r="AP142" s="82"/>
    </row>
    <row r="143" spans="1:42" ht="24.95" customHeight="1">
      <c r="A143" s="50">
        <f t="shared" si="44"/>
        <v>123.14200000000064</v>
      </c>
      <c r="B143" s="64" t="s">
        <v>59</v>
      </c>
      <c r="C143" s="58">
        <v>2</v>
      </c>
      <c r="D143" s="52" t="s">
        <v>168</v>
      </c>
      <c r="E143" s="52" t="s">
        <v>169</v>
      </c>
      <c r="F143" s="52" t="s">
        <v>52</v>
      </c>
      <c r="G143" s="53" t="s">
        <v>87</v>
      </c>
      <c r="H143" s="54">
        <v>43921</v>
      </c>
      <c r="I143" s="54">
        <v>43951</v>
      </c>
      <c r="J143" s="55" t="str">
        <f t="shared" si="40"/>
        <v>31.03.20 - 30.04.20 (1 months)</v>
      </c>
      <c r="K143" s="56" t="s">
        <v>50</v>
      </c>
      <c r="L143" s="57">
        <v>2300</v>
      </c>
      <c r="M143" s="57">
        <v>700</v>
      </c>
      <c r="N143" s="58">
        <f>IF(L143&gt;M143, (2400-L143+M143)/100, IF(AND(L143="",M143="",L143=M143), "", IF(L143=M143,24,(M143-L143)/100)))</f>
        <v>8</v>
      </c>
      <c r="O143" s="57">
        <v>2300</v>
      </c>
      <c r="P143" s="57">
        <v>700</v>
      </c>
      <c r="Q143" s="58">
        <f>IF(O143&gt;P143, (2400-O143+P143)/100, IF(AND(O143="",P143="",O143=P143), "", IF(O143=P143,24,(P143-O143)/100)))</f>
        <v>8</v>
      </c>
      <c r="R143" s="57">
        <v>2300</v>
      </c>
      <c r="S143" s="57">
        <v>700</v>
      </c>
      <c r="T143" s="58">
        <f>IF(R143&gt;S143, (2400-R143+S143)/100, IF(AND(R143="",S143="",R143=S143), "", IF(R143=S143,24,(S143-R143)/100)))</f>
        <v>8</v>
      </c>
      <c r="U143" s="52">
        <v>32</v>
      </c>
      <c r="V143" s="52"/>
      <c r="W143" s="59"/>
      <c r="X143" s="60"/>
      <c r="Y143" s="52"/>
      <c r="Z143" s="52"/>
      <c r="AA143" s="52"/>
      <c r="AB143" s="52"/>
      <c r="AC143" s="52">
        <v>1.6</v>
      </c>
      <c r="AD143" s="52">
        <v>4</v>
      </c>
      <c r="AE143" s="52">
        <v>4</v>
      </c>
      <c r="AF143" s="52">
        <v>1.6</v>
      </c>
      <c r="AG143" s="52">
        <v>4</v>
      </c>
      <c r="AH143" s="52">
        <v>1.6</v>
      </c>
      <c r="AI143" s="52">
        <v>4</v>
      </c>
      <c r="AJ143" s="61"/>
      <c r="AK143" s="61"/>
      <c r="AL143" s="62"/>
      <c r="AM143" s="61"/>
      <c r="AN143" s="52"/>
      <c r="AO143" s="52"/>
      <c r="AP143" s="61"/>
    </row>
    <row r="144" spans="1:42" ht="24.95" customHeight="1">
      <c r="A144" s="50">
        <f t="shared" si="44"/>
        <v>123.14300000000064</v>
      </c>
      <c r="B144" s="64" t="s">
        <v>59</v>
      </c>
      <c r="C144" s="100">
        <v>1.1000000000000001</v>
      </c>
      <c r="D144" s="52" t="s">
        <v>168</v>
      </c>
      <c r="E144" s="52" t="s">
        <v>169</v>
      </c>
      <c r="F144" s="52" t="s">
        <v>52</v>
      </c>
      <c r="G144" s="53" t="s">
        <v>87</v>
      </c>
      <c r="H144" s="54">
        <v>43922</v>
      </c>
      <c r="I144" s="54">
        <v>43951</v>
      </c>
      <c r="J144" s="55" t="str">
        <f t="shared" si="40"/>
        <v>01.04.20 - 30.04.20 (1 months)</v>
      </c>
      <c r="K144" s="56" t="s">
        <v>50</v>
      </c>
      <c r="L144" s="57">
        <v>700</v>
      </c>
      <c r="M144" s="57">
        <v>1500</v>
      </c>
      <c r="N144" s="58">
        <f t="shared" ref="N144:N145" si="45">IF(L144&gt;M144, (2400-L144+M144)/100, IF(AND(L144="",M144="",L144=M144), "", IF(L144=M144,24,(M144-L144)/100)))</f>
        <v>8</v>
      </c>
      <c r="O144" s="57">
        <v>700</v>
      </c>
      <c r="P144" s="57">
        <v>1500</v>
      </c>
      <c r="Q144" s="58">
        <f t="shared" ref="Q144:Q145" si="46">IF(O144&gt;P144, (2400-O144+P144)/100, IF(AND(O144="",P144="",O144=P144), "", IF(O144=P144,24,(P144-O144)/100)))</f>
        <v>8</v>
      </c>
      <c r="R144" s="57">
        <v>700</v>
      </c>
      <c r="S144" s="57">
        <v>1500</v>
      </c>
      <c r="T144" s="81">
        <f t="shared" ref="T144:T145" si="47">IF(R144&gt;S144, (2400-R144+S144)/100, IF(AND(R144="",S144="",R144=S144), "", IF(R144=S144,24,(S144-R144)/100)))</f>
        <v>8</v>
      </c>
      <c r="U144" s="52">
        <v>46</v>
      </c>
      <c r="V144" s="52"/>
      <c r="W144" s="59"/>
      <c r="X144" s="60"/>
      <c r="Y144" s="52"/>
      <c r="Z144" s="52"/>
      <c r="AA144" s="52"/>
      <c r="AB144" s="52"/>
      <c r="AC144" s="52">
        <v>1.6</v>
      </c>
      <c r="AD144" s="52">
        <v>4</v>
      </c>
      <c r="AE144" s="52">
        <v>4</v>
      </c>
      <c r="AF144" s="52">
        <v>1.6</v>
      </c>
      <c r="AG144" s="52">
        <v>4</v>
      </c>
      <c r="AH144" s="52">
        <v>1.6</v>
      </c>
      <c r="AI144" s="52">
        <v>4</v>
      </c>
      <c r="AJ144" s="61"/>
      <c r="AK144" s="61"/>
      <c r="AL144" s="74"/>
      <c r="AM144" s="61" t="s">
        <v>73</v>
      </c>
      <c r="AN144" s="80"/>
      <c r="AO144" s="80"/>
      <c r="AP144" s="82"/>
    </row>
    <row r="145" spans="1:42" ht="24.95" customHeight="1">
      <c r="A145" s="50">
        <f t="shared" si="44"/>
        <v>123.14400000000064</v>
      </c>
      <c r="B145" s="51" t="s">
        <v>54</v>
      </c>
      <c r="C145" s="58" t="s">
        <v>55</v>
      </c>
      <c r="D145" s="52" t="s">
        <v>168</v>
      </c>
      <c r="E145" s="52" t="s">
        <v>169</v>
      </c>
      <c r="F145" s="52" t="s">
        <v>52</v>
      </c>
      <c r="G145" s="53" t="s">
        <v>87</v>
      </c>
      <c r="H145" s="54">
        <v>43922</v>
      </c>
      <c r="I145" s="54">
        <v>43951</v>
      </c>
      <c r="J145" s="55" t="str">
        <f t="shared" si="40"/>
        <v>01.04.20 - 30.04.20 (1 months)</v>
      </c>
      <c r="K145" s="56" t="s">
        <v>50</v>
      </c>
      <c r="L145" s="57">
        <v>1500</v>
      </c>
      <c r="M145" s="57">
        <v>2300</v>
      </c>
      <c r="N145" s="58">
        <f t="shared" si="45"/>
        <v>8</v>
      </c>
      <c r="O145" s="57">
        <v>1500</v>
      </c>
      <c r="P145" s="57">
        <v>2300</v>
      </c>
      <c r="Q145" s="58">
        <f t="shared" si="46"/>
        <v>8</v>
      </c>
      <c r="R145" s="57">
        <v>1500</v>
      </c>
      <c r="S145" s="57">
        <v>2300</v>
      </c>
      <c r="T145" s="81">
        <f t="shared" si="47"/>
        <v>8</v>
      </c>
      <c r="U145" s="52">
        <v>50</v>
      </c>
      <c r="V145" s="52"/>
      <c r="W145" s="59"/>
      <c r="X145" s="60"/>
      <c r="Y145" s="52"/>
      <c r="Z145" s="52"/>
      <c r="AA145" s="52"/>
      <c r="AB145" s="52"/>
      <c r="AC145" s="52">
        <v>1.6</v>
      </c>
      <c r="AD145" s="52">
        <v>4</v>
      </c>
      <c r="AE145" s="52">
        <v>4</v>
      </c>
      <c r="AF145" s="52">
        <v>1.6</v>
      </c>
      <c r="AG145" s="52">
        <v>4</v>
      </c>
      <c r="AH145" s="52">
        <v>1.6</v>
      </c>
      <c r="AI145" s="52">
        <v>4</v>
      </c>
      <c r="AJ145" s="61"/>
      <c r="AK145" s="61"/>
      <c r="AL145" s="74"/>
      <c r="AM145" s="61"/>
      <c r="AN145" s="80"/>
      <c r="AO145" s="80"/>
      <c r="AP145" s="82"/>
    </row>
    <row r="146" spans="1:42" ht="24.95" customHeight="1">
      <c r="A146" s="50">
        <f t="shared" si="44"/>
        <v>123.14500000000065</v>
      </c>
      <c r="B146" s="76" t="s">
        <v>54</v>
      </c>
      <c r="C146" s="58" t="s">
        <v>55</v>
      </c>
      <c r="D146" s="52" t="s">
        <v>170</v>
      </c>
      <c r="E146" s="52" t="s">
        <v>171</v>
      </c>
      <c r="F146" s="52" t="s">
        <v>52</v>
      </c>
      <c r="G146" s="52" t="s">
        <v>153</v>
      </c>
      <c r="H146" s="54">
        <v>43921</v>
      </c>
      <c r="I146" s="54">
        <v>43951</v>
      </c>
      <c r="J146" s="55" t="str">
        <f t="shared" si="40"/>
        <v>31.03.20 - 30.04.20 (1 months)</v>
      </c>
      <c r="K146" s="56" t="s">
        <v>50</v>
      </c>
      <c r="L146" s="57">
        <v>2300</v>
      </c>
      <c r="M146" s="57">
        <v>700</v>
      </c>
      <c r="N146" s="58">
        <f>IF(L146&gt;M146, (2400-L146+M146)/100, IF(AND(L146="",M146="",L146=M146), "", IF(L146=M146,24,(M146-L146)/100)))</f>
        <v>8</v>
      </c>
      <c r="O146" s="57">
        <v>2300</v>
      </c>
      <c r="P146" s="57">
        <v>700</v>
      </c>
      <c r="Q146" s="58">
        <f>IF(O146&gt;P146, (2400-O146+P146)/100, IF(AND(O146="",P146="",O146=P146), "", IF(O146=P146,24,(P146-O146)/100)))</f>
        <v>8</v>
      </c>
      <c r="R146" s="57">
        <v>2300</v>
      </c>
      <c r="S146" s="57">
        <v>700</v>
      </c>
      <c r="T146" s="58">
        <f>IF(R146&gt;S146, (2400-R146+S146)/100, IF(AND(R146="",S146="",R146=S146), "", IF(R146=S146,24,(S146-R146)/100)))</f>
        <v>8</v>
      </c>
      <c r="U146" s="52">
        <v>6.15</v>
      </c>
      <c r="V146" s="52"/>
      <c r="W146" s="59"/>
      <c r="X146" s="60"/>
      <c r="Y146" s="52"/>
      <c r="Z146" s="52"/>
      <c r="AA146" s="52"/>
      <c r="AB146" s="52"/>
      <c r="AC146" s="52">
        <v>0.4</v>
      </c>
      <c r="AD146" s="52">
        <v>1</v>
      </c>
      <c r="AE146" s="52">
        <v>1</v>
      </c>
      <c r="AF146" s="52">
        <v>0.4</v>
      </c>
      <c r="AG146" s="52">
        <v>1</v>
      </c>
      <c r="AH146" s="52">
        <v>0.4</v>
      </c>
      <c r="AI146" s="52">
        <v>1</v>
      </c>
      <c r="AJ146" s="61"/>
      <c r="AK146" s="61"/>
      <c r="AL146" s="62"/>
      <c r="AM146" s="61"/>
      <c r="AN146" s="52"/>
      <c r="AO146" s="52"/>
      <c r="AP146" s="82" t="s">
        <v>172</v>
      </c>
    </row>
    <row r="147" spans="1:42" ht="24.95" customHeight="1">
      <c r="A147" s="63">
        <f t="shared" si="44"/>
        <v>123.14600000000065</v>
      </c>
      <c r="B147" s="76" t="s">
        <v>54</v>
      </c>
      <c r="C147" s="69" t="s">
        <v>55</v>
      </c>
      <c r="D147" s="72" t="s">
        <v>170</v>
      </c>
      <c r="E147" s="72" t="s">
        <v>173</v>
      </c>
      <c r="F147" s="53" t="s">
        <v>52</v>
      </c>
      <c r="G147" s="53" t="s">
        <v>153</v>
      </c>
      <c r="H147" s="65">
        <v>43921</v>
      </c>
      <c r="I147" s="65">
        <v>43951</v>
      </c>
      <c r="J147" s="55" t="str">
        <f t="shared" si="40"/>
        <v>31.03.20 - 30.04.20 (1 months)</v>
      </c>
      <c r="K147" s="66" t="s">
        <v>50</v>
      </c>
      <c r="L147" s="67">
        <v>2300</v>
      </c>
      <c r="M147" s="67">
        <v>700</v>
      </c>
      <c r="N147" s="68">
        <f t="shared" ref="N147:N155" si="48">IF(L147&gt;M147, (2400-L147+M147)/100, IF(AND(L147="",M147="",L147=M147), "", IF(L147=M147,24,(M147-L147)/100)))</f>
        <v>8</v>
      </c>
      <c r="O147" s="67">
        <v>2300</v>
      </c>
      <c r="P147" s="67">
        <v>700</v>
      </c>
      <c r="Q147" s="68">
        <f t="shared" ref="Q147:Q155" si="49">IF(O147&gt;P147, (2400-O147+P147)/100, IF(AND(O147="",P147="",O147=P147), "", IF(O147=P147,24,(P147-O147)/100)))</f>
        <v>8</v>
      </c>
      <c r="R147" s="67">
        <v>2300</v>
      </c>
      <c r="S147" s="67">
        <v>700</v>
      </c>
      <c r="T147" s="69">
        <f t="shared" ref="T147:T155" si="50">IF(R147&gt;S147, (2400-R147+S147)/100, IF(AND(R147="",S147="",R147=S147), "", IF(R147=S147,24,(S147-R147)/100)))</f>
        <v>8</v>
      </c>
      <c r="U147" s="53">
        <v>6.03</v>
      </c>
      <c r="V147" s="53"/>
      <c r="W147" s="70"/>
      <c r="X147" s="71"/>
      <c r="Y147" s="53"/>
      <c r="Z147" s="53"/>
      <c r="AA147" s="53"/>
      <c r="AB147" s="53"/>
      <c r="AC147" s="53">
        <v>0.4</v>
      </c>
      <c r="AD147" s="53">
        <v>1</v>
      </c>
      <c r="AE147" s="53">
        <v>1</v>
      </c>
      <c r="AF147" s="53">
        <v>0.4</v>
      </c>
      <c r="AG147" s="53">
        <v>1</v>
      </c>
      <c r="AH147" s="53">
        <v>0.4</v>
      </c>
      <c r="AI147" s="53">
        <v>1</v>
      </c>
      <c r="AJ147" s="73"/>
      <c r="AK147" s="73"/>
      <c r="AL147" s="78"/>
      <c r="AM147" s="73" t="s">
        <v>73</v>
      </c>
      <c r="AN147" s="72"/>
      <c r="AO147" s="72"/>
      <c r="AP147" s="75" t="s">
        <v>172</v>
      </c>
    </row>
    <row r="148" spans="1:42" ht="24.95" customHeight="1">
      <c r="A148" s="63">
        <f t="shared" si="44"/>
        <v>123.14700000000066</v>
      </c>
      <c r="B148" s="51" t="s">
        <v>54</v>
      </c>
      <c r="C148" s="69" t="s">
        <v>55</v>
      </c>
      <c r="D148" s="72" t="s">
        <v>170</v>
      </c>
      <c r="E148" s="72" t="s">
        <v>173</v>
      </c>
      <c r="F148" s="53" t="s">
        <v>52</v>
      </c>
      <c r="G148" s="53" t="s">
        <v>153</v>
      </c>
      <c r="H148" s="65">
        <v>43922</v>
      </c>
      <c r="I148" s="65">
        <v>43951</v>
      </c>
      <c r="J148" s="55" t="str">
        <f t="shared" si="40"/>
        <v>01.04.20 - 30.04.20 (1 months)</v>
      </c>
      <c r="K148" s="66" t="s">
        <v>50</v>
      </c>
      <c r="L148" s="67">
        <v>700</v>
      </c>
      <c r="M148" s="67">
        <v>1500</v>
      </c>
      <c r="N148" s="68">
        <f t="shared" si="48"/>
        <v>8</v>
      </c>
      <c r="O148" s="67">
        <v>700</v>
      </c>
      <c r="P148" s="67">
        <v>1500</v>
      </c>
      <c r="Q148" s="68">
        <f t="shared" si="49"/>
        <v>8</v>
      </c>
      <c r="R148" s="67">
        <v>700</v>
      </c>
      <c r="S148" s="67">
        <v>1500</v>
      </c>
      <c r="T148" s="69">
        <f t="shared" si="50"/>
        <v>8</v>
      </c>
      <c r="U148" s="53">
        <v>7.03</v>
      </c>
      <c r="V148" s="53"/>
      <c r="W148" s="70"/>
      <c r="X148" s="71"/>
      <c r="Y148" s="53"/>
      <c r="Z148" s="53"/>
      <c r="AA148" s="53"/>
      <c r="AB148" s="53"/>
      <c r="AC148" s="53">
        <v>0.4</v>
      </c>
      <c r="AD148" s="53">
        <v>1</v>
      </c>
      <c r="AE148" s="53">
        <v>1</v>
      </c>
      <c r="AF148" s="53">
        <v>0.4</v>
      </c>
      <c r="AG148" s="53">
        <v>1</v>
      </c>
      <c r="AH148" s="53">
        <v>0.4</v>
      </c>
      <c r="AI148" s="53">
        <v>1</v>
      </c>
      <c r="AJ148" s="73"/>
      <c r="AK148" s="73"/>
      <c r="AL148" s="78"/>
      <c r="AM148" s="73"/>
      <c r="AN148" s="72"/>
      <c r="AO148" s="72"/>
      <c r="AP148" s="75" t="s">
        <v>172</v>
      </c>
    </row>
    <row r="149" spans="1:42" ht="24.95" customHeight="1">
      <c r="A149" s="63">
        <f t="shared" si="44"/>
        <v>123.14800000000066</v>
      </c>
      <c r="B149" s="76" t="s">
        <v>54</v>
      </c>
      <c r="C149" s="69" t="s">
        <v>55</v>
      </c>
      <c r="D149" s="72" t="s">
        <v>170</v>
      </c>
      <c r="E149" s="72" t="s">
        <v>173</v>
      </c>
      <c r="F149" s="53" t="s">
        <v>52</v>
      </c>
      <c r="G149" s="53" t="s">
        <v>153</v>
      </c>
      <c r="H149" s="65">
        <v>43922</v>
      </c>
      <c r="I149" s="65">
        <v>43951</v>
      </c>
      <c r="J149" s="55" t="str">
        <f t="shared" si="40"/>
        <v>01.04.20 - 30.04.20 (1 months)</v>
      </c>
      <c r="K149" s="66" t="s">
        <v>50</v>
      </c>
      <c r="L149" s="67">
        <v>1500</v>
      </c>
      <c r="M149" s="67">
        <v>2300</v>
      </c>
      <c r="N149" s="68">
        <f t="shared" si="48"/>
        <v>8</v>
      </c>
      <c r="O149" s="67">
        <v>1500</v>
      </c>
      <c r="P149" s="67">
        <v>2300</v>
      </c>
      <c r="Q149" s="68">
        <f t="shared" si="49"/>
        <v>8</v>
      </c>
      <c r="R149" s="67">
        <v>1500</v>
      </c>
      <c r="S149" s="67">
        <v>2300</v>
      </c>
      <c r="T149" s="69">
        <f t="shared" si="50"/>
        <v>8</v>
      </c>
      <c r="U149" s="53">
        <v>11.19</v>
      </c>
      <c r="V149" s="53"/>
      <c r="W149" s="70"/>
      <c r="X149" s="71"/>
      <c r="Y149" s="53"/>
      <c r="Z149" s="53"/>
      <c r="AA149" s="53"/>
      <c r="AB149" s="53"/>
      <c r="AC149" s="53">
        <v>0.4</v>
      </c>
      <c r="AD149" s="53">
        <v>1</v>
      </c>
      <c r="AE149" s="53">
        <v>1</v>
      </c>
      <c r="AF149" s="53">
        <v>0.4</v>
      </c>
      <c r="AG149" s="53">
        <v>1</v>
      </c>
      <c r="AH149" s="53">
        <v>0.4</v>
      </c>
      <c r="AI149" s="53">
        <v>1</v>
      </c>
      <c r="AJ149" s="73"/>
      <c r="AK149" s="73"/>
      <c r="AL149" s="78"/>
      <c r="AM149" s="73"/>
      <c r="AN149" s="72"/>
      <c r="AO149" s="72"/>
      <c r="AP149" s="75" t="s">
        <v>172</v>
      </c>
    </row>
    <row r="150" spans="1:42" ht="24.95" customHeight="1">
      <c r="A150" s="63">
        <f t="shared" si="44"/>
        <v>123.14900000000067</v>
      </c>
      <c r="B150" s="76" t="s">
        <v>54</v>
      </c>
      <c r="C150" s="69" t="s">
        <v>55</v>
      </c>
      <c r="D150" s="72" t="s">
        <v>170</v>
      </c>
      <c r="E150" s="72" t="s">
        <v>174</v>
      </c>
      <c r="F150" s="53" t="s">
        <v>52</v>
      </c>
      <c r="G150" s="53" t="s">
        <v>153</v>
      </c>
      <c r="H150" s="65">
        <v>43921</v>
      </c>
      <c r="I150" s="65">
        <v>43951</v>
      </c>
      <c r="J150" s="55" t="str">
        <f t="shared" si="40"/>
        <v>31.03.20 - 30.04.20 (1 months)</v>
      </c>
      <c r="K150" s="66" t="s">
        <v>50</v>
      </c>
      <c r="L150" s="67">
        <v>2300</v>
      </c>
      <c r="M150" s="67">
        <v>700</v>
      </c>
      <c r="N150" s="68">
        <f t="shared" si="48"/>
        <v>8</v>
      </c>
      <c r="O150" s="67">
        <v>2300</v>
      </c>
      <c r="P150" s="67">
        <v>700</v>
      </c>
      <c r="Q150" s="68">
        <f t="shared" si="49"/>
        <v>8</v>
      </c>
      <c r="R150" s="67">
        <v>2300</v>
      </c>
      <c r="S150" s="67">
        <v>700</v>
      </c>
      <c r="T150" s="69">
        <f t="shared" si="50"/>
        <v>8</v>
      </c>
      <c r="U150" s="72">
        <v>5.92</v>
      </c>
      <c r="V150" s="72"/>
      <c r="W150" s="72"/>
      <c r="X150" s="77"/>
      <c r="Y150" s="72"/>
      <c r="Z150" s="72"/>
      <c r="AA150" s="72"/>
      <c r="AB150" s="72"/>
      <c r="AC150" s="53">
        <v>0.4</v>
      </c>
      <c r="AD150" s="53">
        <v>1</v>
      </c>
      <c r="AE150" s="53">
        <v>1</v>
      </c>
      <c r="AF150" s="53">
        <v>0.4</v>
      </c>
      <c r="AG150" s="53">
        <v>1</v>
      </c>
      <c r="AH150" s="53">
        <v>0.4</v>
      </c>
      <c r="AI150" s="53">
        <v>1</v>
      </c>
      <c r="AJ150" s="75"/>
      <c r="AK150" s="75"/>
      <c r="AL150" s="78"/>
      <c r="AM150" s="73"/>
      <c r="AN150" s="72"/>
      <c r="AO150" s="72"/>
      <c r="AP150" s="75" t="s">
        <v>172</v>
      </c>
    </row>
    <row r="151" spans="1:42" ht="24.95" customHeight="1">
      <c r="A151" s="63">
        <f t="shared" si="44"/>
        <v>123.15000000000067</v>
      </c>
      <c r="B151" s="51" t="s">
        <v>54</v>
      </c>
      <c r="C151" s="69" t="s">
        <v>55</v>
      </c>
      <c r="D151" s="72" t="s">
        <v>170</v>
      </c>
      <c r="E151" s="72" t="s">
        <v>174</v>
      </c>
      <c r="F151" s="53" t="s">
        <v>52</v>
      </c>
      <c r="G151" s="53" t="s">
        <v>153</v>
      </c>
      <c r="H151" s="65">
        <v>43922</v>
      </c>
      <c r="I151" s="65">
        <v>43951</v>
      </c>
      <c r="J151" s="55" t="str">
        <f t="shared" si="40"/>
        <v>01.04.20 - 30.04.20 (1 months)</v>
      </c>
      <c r="K151" s="66" t="s">
        <v>50</v>
      </c>
      <c r="L151" s="67">
        <v>700</v>
      </c>
      <c r="M151" s="67">
        <v>1500</v>
      </c>
      <c r="N151" s="68">
        <f t="shared" si="48"/>
        <v>8</v>
      </c>
      <c r="O151" s="67">
        <v>700</v>
      </c>
      <c r="P151" s="67">
        <v>1500</v>
      </c>
      <c r="Q151" s="68">
        <f t="shared" si="49"/>
        <v>8</v>
      </c>
      <c r="R151" s="67">
        <v>700</v>
      </c>
      <c r="S151" s="67">
        <v>1500</v>
      </c>
      <c r="T151" s="69">
        <f t="shared" si="50"/>
        <v>8</v>
      </c>
      <c r="U151" s="53">
        <v>6.95</v>
      </c>
      <c r="V151" s="72"/>
      <c r="W151" s="72"/>
      <c r="X151" s="77"/>
      <c r="Y151" s="72"/>
      <c r="Z151" s="72"/>
      <c r="AA151" s="72"/>
      <c r="AB151" s="72"/>
      <c r="AC151" s="53">
        <v>0.4</v>
      </c>
      <c r="AD151" s="53">
        <v>1</v>
      </c>
      <c r="AE151" s="53">
        <v>1</v>
      </c>
      <c r="AF151" s="53">
        <v>0.4</v>
      </c>
      <c r="AG151" s="53">
        <v>1</v>
      </c>
      <c r="AH151" s="53">
        <v>0.4</v>
      </c>
      <c r="AI151" s="53">
        <v>1</v>
      </c>
      <c r="AJ151" s="73"/>
      <c r="AK151" s="73"/>
      <c r="AL151" s="78"/>
      <c r="AM151" s="73"/>
      <c r="AN151" s="72"/>
      <c r="AO151" s="72"/>
      <c r="AP151" s="75" t="s">
        <v>172</v>
      </c>
    </row>
    <row r="152" spans="1:42" ht="24.95" customHeight="1">
      <c r="A152" s="63">
        <f t="shared" si="44"/>
        <v>123.15100000000068</v>
      </c>
      <c r="B152" s="76" t="s">
        <v>54</v>
      </c>
      <c r="C152" s="69" t="s">
        <v>55</v>
      </c>
      <c r="D152" s="72" t="s">
        <v>170</v>
      </c>
      <c r="E152" s="72" t="s">
        <v>174</v>
      </c>
      <c r="F152" s="53" t="s">
        <v>52</v>
      </c>
      <c r="G152" s="53" t="s">
        <v>153</v>
      </c>
      <c r="H152" s="65">
        <v>43922</v>
      </c>
      <c r="I152" s="65">
        <v>43951</v>
      </c>
      <c r="J152" s="55" t="str">
        <f t="shared" si="40"/>
        <v>01.04.20 - 30.04.20 (1 months)</v>
      </c>
      <c r="K152" s="66" t="s">
        <v>50</v>
      </c>
      <c r="L152" s="67">
        <v>1500</v>
      </c>
      <c r="M152" s="67">
        <v>2300</v>
      </c>
      <c r="N152" s="68">
        <f t="shared" si="48"/>
        <v>8</v>
      </c>
      <c r="O152" s="67">
        <v>1500</v>
      </c>
      <c r="P152" s="67">
        <v>2300</v>
      </c>
      <c r="Q152" s="68">
        <f t="shared" si="49"/>
        <v>8</v>
      </c>
      <c r="R152" s="67">
        <v>1500</v>
      </c>
      <c r="S152" s="67">
        <v>2300</v>
      </c>
      <c r="T152" s="69">
        <f t="shared" si="50"/>
        <v>8</v>
      </c>
      <c r="U152" s="53">
        <v>10.56</v>
      </c>
      <c r="V152" s="53"/>
      <c r="W152" s="53"/>
      <c r="X152" s="71"/>
      <c r="Y152" s="53"/>
      <c r="Z152" s="53"/>
      <c r="AA152" s="53"/>
      <c r="AB152" s="53"/>
      <c r="AC152" s="53">
        <v>0.4</v>
      </c>
      <c r="AD152" s="53">
        <v>1</v>
      </c>
      <c r="AE152" s="53">
        <v>1</v>
      </c>
      <c r="AF152" s="53">
        <v>0.4</v>
      </c>
      <c r="AG152" s="53">
        <v>1</v>
      </c>
      <c r="AH152" s="53">
        <v>0.4</v>
      </c>
      <c r="AI152" s="53">
        <v>1</v>
      </c>
      <c r="AJ152" s="73"/>
      <c r="AK152" s="73"/>
      <c r="AL152" s="78"/>
      <c r="AM152" s="73"/>
      <c r="AN152" s="72"/>
      <c r="AO152" s="72"/>
      <c r="AP152" s="75" t="s">
        <v>172</v>
      </c>
    </row>
    <row r="153" spans="1:42" ht="24.95" customHeight="1">
      <c r="A153" s="63">
        <f t="shared" si="44"/>
        <v>123.15200000000068</v>
      </c>
      <c r="B153" s="76" t="s">
        <v>54</v>
      </c>
      <c r="C153" s="69" t="s">
        <v>55</v>
      </c>
      <c r="D153" s="72" t="s">
        <v>170</v>
      </c>
      <c r="E153" s="72" t="s">
        <v>175</v>
      </c>
      <c r="F153" s="53" t="s">
        <v>52</v>
      </c>
      <c r="G153" s="53" t="s">
        <v>153</v>
      </c>
      <c r="H153" s="65">
        <v>43921</v>
      </c>
      <c r="I153" s="65">
        <v>43951</v>
      </c>
      <c r="J153" s="55" t="str">
        <f t="shared" si="40"/>
        <v>31.03.20 - 30.04.20 (1 months)</v>
      </c>
      <c r="K153" s="66" t="s">
        <v>50</v>
      </c>
      <c r="L153" s="67">
        <v>2300</v>
      </c>
      <c r="M153" s="67">
        <v>700</v>
      </c>
      <c r="N153" s="68">
        <f t="shared" si="48"/>
        <v>8</v>
      </c>
      <c r="O153" s="67">
        <v>2300</v>
      </c>
      <c r="P153" s="67">
        <v>700</v>
      </c>
      <c r="Q153" s="68">
        <f t="shared" si="49"/>
        <v>8</v>
      </c>
      <c r="R153" s="67">
        <v>2300</v>
      </c>
      <c r="S153" s="67">
        <v>700</v>
      </c>
      <c r="T153" s="69">
        <f t="shared" si="50"/>
        <v>8</v>
      </c>
      <c r="U153" s="53">
        <v>5.8</v>
      </c>
      <c r="V153" s="53"/>
      <c r="W153" s="53"/>
      <c r="X153" s="71"/>
      <c r="Y153" s="53"/>
      <c r="Z153" s="53"/>
      <c r="AA153" s="53"/>
      <c r="AB153" s="53"/>
      <c r="AC153" s="53">
        <v>0.4</v>
      </c>
      <c r="AD153" s="53">
        <v>1</v>
      </c>
      <c r="AE153" s="53">
        <v>1</v>
      </c>
      <c r="AF153" s="53">
        <v>0.4</v>
      </c>
      <c r="AG153" s="53">
        <v>1</v>
      </c>
      <c r="AH153" s="53">
        <v>0.4</v>
      </c>
      <c r="AI153" s="53">
        <v>1</v>
      </c>
      <c r="AJ153" s="73"/>
      <c r="AK153" s="73"/>
      <c r="AL153" s="78"/>
      <c r="AM153" s="73"/>
      <c r="AN153" s="72"/>
      <c r="AO153" s="72"/>
      <c r="AP153" s="75" t="s">
        <v>172</v>
      </c>
    </row>
    <row r="154" spans="1:42" ht="24.95" customHeight="1">
      <c r="A154" s="63">
        <f t="shared" si="44"/>
        <v>123.15300000000069</v>
      </c>
      <c r="B154" s="51" t="s">
        <v>54</v>
      </c>
      <c r="C154" s="69" t="s">
        <v>55</v>
      </c>
      <c r="D154" s="72" t="s">
        <v>170</v>
      </c>
      <c r="E154" s="72" t="s">
        <v>175</v>
      </c>
      <c r="F154" s="53" t="s">
        <v>52</v>
      </c>
      <c r="G154" s="53" t="s">
        <v>153</v>
      </c>
      <c r="H154" s="65">
        <v>43922</v>
      </c>
      <c r="I154" s="65">
        <v>43951</v>
      </c>
      <c r="J154" s="55" t="str">
        <f t="shared" si="40"/>
        <v>01.04.20 - 30.04.20 (1 months)</v>
      </c>
      <c r="K154" s="66" t="s">
        <v>50</v>
      </c>
      <c r="L154" s="67">
        <v>700</v>
      </c>
      <c r="M154" s="67">
        <v>1500</v>
      </c>
      <c r="N154" s="68">
        <f t="shared" si="48"/>
        <v>8</v>
      </c>
      <c r="O154" s="67">
        <v>700</v>
      </c>
      <c r="P154" s="67">
        <v>1500</v>
      </c>
      <c r="Q154" s="68">
        <f t="shared" si="49"/>
        <v>8</v>
      </c>
      <c r="R154" s="67">
        <v>700</v>
      </c>
      <c r="S154" s="67">
        <v>1500</v>
      </c>
      <c r="T154" s="69">
        <f t="shared" si="50"/>
        <v>8</v>
      </c>
      <c r="U154" s="53">
        <v>6.87</v>
      </c>
      <c r="V154" s="53"/>
      <c r="W154" s="53"/>
      <c r="X154" s="71"/>
      <c r="Y154" s="53"/>
      <c r="Z154" s="53"/>
      <c r="AA154" s="53"/>
      <c r="AB154" s="53"/>
      <c r="AC154" s="53">
        <v>0.4</v>
      </c>
      <c r="AD154" s="53">
        <v>1</v>
      </c>
      <c r="AE154" s="53">
        <v>1</v>
      </c>
      <c r="AF154" s="53">
        <v>0.4</v>
      </c>
      <c r="AG154" s="53">
        <v>1</v>
      </c>
      <c r="AH154" s="53">
        <v>0.4</v>
      </c>
      <c r="AI154" s="53">
        <v>1</v>
      </c>
      <c r="AJ154" s="73"/>
      <c r="AK154" s="73"/>
      <c r="AL154" s="78"/>
      <c r="AM154" s="73"/>
      <c r="AN154" s="72"/>
      <c r="AO154" s="72"/>
      <c r="AP154" s="75" t="s">
        <v>172</v>
      </c>
    </row>
    <row r="155" spans="1:42" ht="24.95" customHeight="1">
      <c r="A155" s="63">
        <f t="shared" si="44"/>
        <v>123.15400000000069</v>
      </c>
      <c r="B155" s="76" t="s">
        <v>54</v>
      </c>
      <c r="C155" s="69" t="s">
        <v>55</v>
      </c>
      <c r="D155" s="72" t="s">
        <v>170</v>
      </c>
      <c r="E155" s="72" t="s">
        <v>175</v>
      </c>
      <c r="F155" s="53" t="s">
        <v>52</v>
      </c>
      <c r="G155" s="53" t="s">
        <v>153</v>
      </c>
      <c r="H155" s="65">
        <v>43922</v>
      </c>
      <c r="I155" s="65">
        <v>43951</v>
      </c>
      <c r="J155" s="55" t="str">
        <f t="shared" si="40"/>
        <v>01.04.20 - 30.04.20 (1 months)</v>
      </c>
      <c r="K155" s="66" t="s">
        <v>50</v>
      </c>
      <c r="L155" s="67">
        <v>1500</v>
      </c>
      <c r="M155" s="67">
        <v>2300</v>
      </c>
      <c r="N155" s="68">
        <f t="shared" si="48"/>
        <v>8</v>
      </c>
      <c r="O155" s="67">
        <v>1500</v>
      </c>
      <c r="P155" s="67">
        <v>2300</v>
      </c>
      <c r="Q155" s="68">
        <f t="shared" si="49"/>
        <v>8</v>
      </c>
      <c r="R155" s="67">
        <v>1500</v>
      </c>
      <c r="S155" s="67">
        <v>2300</v>
      </c>
      <c r="T155" s="69">
        <f t="shared" si="50"/>
        <v>8</v>
      </c>
      <c r="U155" s="72">
        <v>9.92</v>
      </c>
      <c r="V155" s="72"/>
      <c r="W155" s="72"/>
      <c r="X155" s="77"/>
      <c r="Y155" s="72"/>
      <c r="Z155" s="72"/>
      <c r="AA155" s="72"/>
      <c r="AB155" s="72"/>
      <c r="AC155" s="53">
        <v>0.4</v>
      </c>
      <c r="AD155" s="53">
        <v>1</v>
      </c>
      <c r="AE155" s="53">
        <v>1</v>
      </c>
      <c r="AF155" s="53">
        <v>0.4</v>
      </c>
      <c r="AG155" s="53">
        <v>1</v>
      </c>
      <c r="AH155" s="53">
        <v>0.4</v>
      </c>
      <c r="AI155" s="53">
        <v>1</v>
      </c>
      <c r="AJ155" s="75"/>
      <c r="AK155" s="75"/>
      <c r="AL155" s="78"/>
      <c r="AM155" s="73"/>
      <c r="AN155" s="72"/>
      <c r="AO155" s="72"/>
      <c r="AP155" s="75" t="s">
        <v>172</v>
      </c>
    </row>
    <row r="156" spans="1:42" ht="24.95" customHeight="1">
      <c r="A156" s="63">
        <f t="shared" si="44"/>
        <v>123.1550000000007</v>
      </c>
      <c r="B156" s="76" t="s">
        <v>54</v>
      </c>
      <c r="C156" s="68" t="s">
        <v>55</v>
      </c>
      <c r="D156" s="53" t="s">
        <v>176</v>
      </c>
      <c r="E156" s="53" t="s">
        <v>177</v>
      </c>
      <c r="F156" s="53" t="s">
        <v>52</v>
      </c>
      <c r="G156" s="53" t="s">
        <v>58</v>
      </c>
      <c r="H156" s="65">
        <v>43921</v>
      </c>
      <c r="I156" s="65">
        <v>43951</v>
      </c>
      <c r="J156" s="55" t="str">
        <f t="shared" si="40"/>
        <v>31.03.20 - 30.04.20 (1 months)</v>
      </c>
      <c r="K156" s="66" t="s">
        <v>50</v>
      </c>
      <c r="L156" s="67">
        <v>2300</v>
      </c>
      <c r="M156" s="67">
        <v>700</v>
      </c>
      <c r="N156" s="68">
        <f>IF(L156&gt;M156, (2400-L156+M156)/100, IF(AND(L156="",M156="",L156=M156), "", IF(L156=M156,24,(M156-L156)/100)))</f>
        <v>8</v>
      </c>
      <c r="O156" s="67">
        <v>2300</v>
      </c>
      <c r="P156" s="67">
        <v>700</v>
      </c>
      <c r="Q156" s="68">
        <f>IF(O156&gt;P156, (2400-O156+P156)/100, IF(AND(O156="",P156="",O156=P156), "", IF(O156=P156,24,(P156-O156)/100)))</f>
        <v>8</v>
      </c>
      <c r="R156" s="67">
        <v>2300</v>
      </c>
      <c r="S156" s="67">
        <v>700</v>
      </c>
      <c r="T156" s="68">
        <f>IF(R156&gt;S156, (2400-R156+S156)/100, IF(AND(R156="",S156="",R156=S156), "", IF(R156=S156,24,(S156-R156)/100)))</f>
        <v>8</v>
      </c>
      <c r="U156" s="53">
        <v>14.5</v>
      </c>
      <c r="V156" s="53"/>
      <c r="W156" s="70"/>
      <c r="X156" s="71"/>
      <c r="Y156" s="53"/>
      <c r="Z156" s="53"/>
      <c r="AA156" s="53"/>
      <c r="AB156" s="53"/>
      <c r="AC156" s="53">
        <v>0.8</v>
      </c>
      <c r="AD156" s="53">
        <v>2</v>
      </c>
      <c r="AE156" s="53">
        <v>2</v>
      </c>
      <c r="AF156" s="53">
        <v>0.8</v>
      </c>
      <c r="AG156" s="53">
        <v>2</v>
      </c>
      <c r="AH156" s="53">
        <v>1.2</v>
      </c>
      <c r="AI156" s="53">
        <v>3</v>
      </c>
      <c r="AJ156" s="73"/>
      <c r="AK156" s="73"/>
      <c r="AL156" s="83" t="s">
        <v>61</v>
      </c>
      <c r="AM156" s="73"/>
      <c r="AN156" s="53"/>
      <c r="AO156" s="53"/>
      <c r="AP156" s="73"/>
    </row>
    <row r="157" spans="1:42" ht="24.95" customHeight="1">
      <c r="A157" s="63">
        <f t="shared" si="44"/>
        <v>123.1560000000007</v>
      </c>
      <c r="B157" s="51" t="s">
        <v>54</v>
      </c>
      <c r="C157" s="69" t="s">
        <v>55</v>
      </c>
      <c r="D157" s="72" t="s">
        <v>176</v>
      </c>
      <c r="E157" s="72" t="s">
        <v>177</v>
      </c>
      <c r="F157" s="53" t="s">
        <v>52</v>
      </c>
      <c r="G157" s="53" t="s">
        <v>58</v>
      </c>
      <c r="H157" s="65">
        <v>43922</v>
      </c>
      <c r="I157" s="65">
        <v>43951</v>
      </c>
      <c r="J157" s="55" t="str">
        <f t="shared" si="40"/>
        <v>01.04.20 - 30.04.20 (1 months)</v>
      </c>
      <c r="K157" s="66" t="s">
        <v>50</v>
      </c>
      <c r="L157" s="67">
        <v>700</v>
      </c>
      <c r="M157" s="67">
        <v>1500</v>
      </c>
      <c r="N157" s="68">
        <f t="shared" ref="N157:N160" si="51">IF(L157&gt;M157, (2400-L157+M157)/100, IF(AND(L157="",M157="",L157=M157), "", IF(L157=M157,24,(M157-L157)/100)))</f>
        <v>8</v>
      </c>
      <c r="O157" s="67">
        <v>700</v>
      </c>
      <c r="P157" s="67">
        <v>2300</v>
      </c>
      <c r="Q157" s="68">
        <f t="shared" ref="Q157:Q160" si="52">IF(O157&gt;P157, (2400-O157+P157)/100, IF(AND(O157="",P157="",O157=P157), "", IF(O157=P157,24,(P157-O157)/100)))</f>
        <v>16</v>
      </c>
      <c r="R157" s="67">
        <v>700</v>
      </c>
      <c r="S157" s="67">
        <v>2300</v>
      </c>
      <c r="T157" s="69">
        <f t="shared" ref="T157:T160" si="53">IF(R157&gt;S157, (2400-R157+S157)/100, IF(AND(R157="",S157="",R157=S157), "", IF(R157=S157,24,(S157-R157)/100)))</f>
        <v>16</v>
      </c>
      <c r="U157" s="53">
        <v>16</v>
      </c>
      <c r="V157" s="53"/>
      <c r="W157" s="70"/>
      <c r="X157" s="71"/>
      <c r="Y157" s="53"/>
      <c r="Z157" s="53"/>
      <c r="AA157" s="53"/>
      <c r="AB157" s="53"/>
      <c r="AC157" s="53">
        <v>0.8</v>
      </c>
      <c r="AD157" s="53">
        <v>2</v>
      </c>
      <c r="AE157" s="53">
        <v>2</v>
      </c>
      <c r="AF157" s="53">
        <v>0.8</v>
      </c>
      <c r="AG157" s="53">
        <v>2</v>
      </c>
      <c r="AH157" s="53">
        <v>1.2</v>
      </c>
      <c r="AI157" s="53">
        <v>3</v>
      </c>
      <c r="AJ157" s="73"/>
      <c r="AK157" s="73"/>
      <c r="AL157" s="78" t="s">
        <v>63</v>
      </c>
      <c r="AM157" s="73" t="s">
        <v>73</v>
      </c>
      <c r="AN157" s="72"/>
      <c r="AO157" s="72"/>
      <c r="AP157" s="75"/>
    </row>
    <row r="158" spans="1:42" ht="24.95" customHeight="1">
      <c r="A158" s="63">
        <f t="shared" si="44"/>
        <v>123.15700000000071</v>
      </c>
      <c r="B158" s="76" t="s">
        <v>54</v>
      </c>
      <c r="C158" s="69" t="s">
        <v>55</v>
      </c>
      <c r="D158" s="72" t="s">
        <v>176</v>
      </c>
      <c r="E158" s="72" t="s">
        <v>177</v>
      </c>
      <c r="F158" s="53" t="s">
        <v>52</v>
      </c>
      <c r="G158" s="53" t="s">
        <v>58</v>
      </c>
      <c r="H158" s="65">
        <v>43922</v>
      </c>
      <c r="I158" s="65">
        <v>43951</v>
      </c>
      <c r="J158" s="55" t="str">
        <f t="shared" si="40"/>
        <v>01.04.20 - 30.04.20 (1 months)</v>
      </c>
      <c r="K158" s="66" t="s">
        <v>50</v>
      </c>
      <c r="L158" s="67">
        <v>1900</v>
      </c>
      <c r="M158" s="67">
        <v>2300</v>
      </c>
      <c r="N158" s="68">
        <f t="shared" si="51"/>
        <v>4</v>
      </c>
      <c r="O158" s="67"/>
      <c r="P158" s="67"/>
      <c r="Q158" s="68" t="str">
        <f t="shared" si="52"/>
        <v/>
      </c>
      <c r="R158" s="67"/>
      <c r="S158" s="67"/>
      <c r="T158" s="69" t="str">
        <f t="shared" si="53"/>
        <v/>
      </c>
      <c r="U158" s="53">
        <v>16</v>
      </c>
      <c r="V158" s="53"/>
      <c r="W158" s="70"/>
      <c r="X158" s="71"/>
      <c r="Y158" s="53"/>
      <c r="Z158" s="53"/>
      <c r="AA158" s="53"/>
      <c r="AB158" s="53"/>
      <c r="AC158" s="53">
        <v>0.8</v>
      </c>
      <c r="AD158" s="53">
        <v>2</v>
      </c>
      <c r="AE158" s="53">
        <v>2</v>
      </c>
      <c r="AF158" s="53">
        <v>0.8</v>
      </c>
      <c r="AG158" s="53">
        <v>2</v>
      </c>
      <c r="AH158" s="53">
        <v>1.2</v>
      </c>
      <c r="AI158" s="53">
        <v>3</v>
      </c>
      <c r="AJ158" s="73"/>
      <c r="AK158" s="73"/>
      <c r="AL158" s="78" t="s">
        <v>63</v>
      </c>
      <c r="AM158" s="73"/>
      <c r="AN158" s="72"/>
      <c r="AO158" s="72"/>
      <c r="AP158" s="75"/>
    </row>
    <row r="159" spans="1:42" ht="24.95" customHeight="1">
      <c r="A159" s="50">
        <f t="shared" si="44"/>
        <v>123.15800000000071</v>
      </c>
      <c r="B159" s="76" t="s">
        <v>54</v>
      </c>
      <c r="C159" s="81" t="s">
        <v>55</v>
      </c>
      <c r="D159" s="80" t="s">
        <v>176</v>
      </c>
      <c r="E159" s="80" t="s">
        <v>178</v>
      </c>
      <c r="F159" s="52" t="s">
        <v>52</v>
      </c>
      <c r="G159" s="52" t="s">
        <v>153</v>
      </c>
      <c r="H159" s="54">
        <v>43921</v>
      </c>
      <c r="I159" s="54">
        <v>43951</v>
      </c>
      <c r="J159" s="55" t="str">
        <f t="shared" si="40"/>
        <v>31.03.20 - 30.04.20 (1 months)</v>
      </c>
      <c r="K159" s="85" t="s">
        <v>50</v>
      </c>
      <c r="L159" s="57">
        <v>2300</v>
      </c>
      <c r="M159" s="57">
        <v>700</v>
      </c>
      <c r="N159" s="58">
        <f t="shared" si="51"/>
        <v>8</v>
      </c>
      <c r="O159" s="57">
        <v>2300</v>
      </c>
      <c r="P159" s="57">
        <v>700</v>
      </c>
      <c r="Q159" s="58">
        <f t="shared" si="52"/>
        <v>8</v>
      </c>
      <c r="R159" s="57">
        <v>2300</v>
      </c>
      <c r="S159" s="57">
        <v>700</v>
      </c>
      <c r="T159" s="81">
        <f t="shared" si="53"/>
        <v>8</v>
      </c>
      <c r="U159" s="52">
        <v>18.600000000000001</v>
      </c>
      <c r="V159" s="52"/>
      <c r="W159" s="80"/>
      <c r="X159" s="84"/>
      <c r="Y159" s="80"/>
      <c r="Z159" s="80"/>
      <c r="AA159" s="80"/>
      <c r="AB159" s="80"/>
      <c r="AC159" s="52">
        <v>1.2</v>
      </c>
      <c r="AD159" s="52">
        <v>3</v>
      </c>
      <c r="AE159" s="52">
        <v>3</v>
      </c>
      <c r="AF159" s="52">
        <v>1.2</v>
      </c>
      <c r="AG159" s="52">
        <v>3</v>
      </c>
      <c r="AH159" s="52">
        <v>1.2</v>
      </c>
      <c r="AI159" s="52">
        <v>3</v>
      </c>
      <c r="AJ159" s="82"/>
      <c r="AK159" s="82"/>
      <c r="AL159" s="74" t="s">
        <v>65</v>
      </c>
      <c r="AM159" s="61"/>
      <c r="AN159" s="80"/>
      <c r="AO159" s="80"/>
      <c r="AP159" s="82"/>
    </row>
    <row r="160" spans="1:42" ht="24.95" customHeight="1">
      <c r="A160" s="50">
        <f t="shared" si="44"/>
        <v>123.15900000000072</v>
      </c>
      <c r="B160" s="51" t="s">
        <v>54</v>
      </c>
      <c r="C160" s="81" t="s">
        <v>55</v>
      </c>
      <c r="D160" s="80" t="s">
        <v>176</v>
      </c>
      <c r="E160" s="80" t="s">
        <v>178</v>
      </c>
      <c r="F160" s="52" t="s">
        <v>52</v>
      </c>
      <c r="G160" s="52" t="s">
        <v>153</v>
      </c>
      <c r="H160" s="54">
        <v>43922</v>
      </c>
      <c r="I160" s="54">
        <v>43951</v>
      </c>
      <c r="J160" s="55" t="str">
        <f t="shared" si="40"/>
        <v>01.04.20 - 30.04.20 (1 months)</v>
      </c>
      <c r="K160" s="56" t="s">
        <v>50</v>
      </c>
      <c r="L160" s="57">
        <v>700</v>
      </c>
      <c r="M160" s="57">
        <v>2300</v>
      </c>
      <c r="N160" s="58">
        <f t="shared" si="51"/>
        <v>16</v>
      </c>
      <c r="O160" s="57">
        <v>700</v>
      </c>
      <c r="P160" s="57">
        <v>2300</v>
      </c>
      <c r="Q160" s="58">
        <f t="shared" si="52"/>
        <v>16</v>
      </c>
      <c r="R160" s="57">
        <v>700</v>
      </c>
      <c r="S160" s="57">
        <v>2300</v>
      </c>
      <c r="T160" s="81">
        <f t="shared" si="53"/>
        <v>16</v>
      </c>
      <c r="U160" s="52">
        <v>9</v>
      </c>
      <c r="V160" s="52"/>
      <c r="W160" s="80"/>
      <c r="X160" s="84"/>
      <c r="Y160" s="80"/>
      <c r="Z160" s="80"/>
      <c r="AA160" s="80"/>
      <c r="AB160" s="80"/>
      <c r="AC160" s="52">
        <v>0.4</v>
      </c>
      <c r="AD160" s="52">
        <v>1</v>
      </c>
      <c r="AE160" s="52">
        <v>1</v>
      </c>
      <c r="AF160" s="52">
        <v>0.4</v>
      </c>
      <c r="AG160" s="52">
        <v>1</v>
      </c>
      <c r="AH160" s="52">
        <v>0.4</v>
      </c>
      <c r="AI160" s="52">
        <v>1</v>
      </c>
      <c r="AJ160" s="61" t="s">
        <v>49</v>
      </c>
      <c r="AK160" s="61">
        <v>108.217</v>
      </c>
      <c r="AL160" s="74" t="s">
        <v>131</v>
      </c>
      <c r="AM160" s="61"/>
      <c r="AN160" s="80"/>
      <c r="AO160" s="80"/>
      <c r="AP160" s="82"/>
    </row>
    <row r="161" spans="1:42" ht="24.95" customHeight="1">
      <c r="A161" s="63">
        <f t="shared" si="44"/>
        <v>123.16000000000072</v>
      </c>
      <c r="B161" s="64" t="s">
        <v>59</v>
      </c>
      <c r="C161" s="68">
        <v>4</v>
      </c>
      <c r="D161" s="53" t="s">
        <v>179</v>
      </c>
      <c r="E161" s="53" t="s">
        <v>180</v>
      </c>
      <c r="F161" s="53" t="s">
        <v>52</v>
      </c>
      <c r="G161" s="53" t="s">
        <v>76</v>
      </c>
      <c r="H161" s="65">
        <v>43921</v>
      </c>
      <c r="I161" s="65">
        <v>43951</v>
      </c>
      <c r="J161" s="55" t="str">
        <f t="shared" si="40"/>
        <v>31.03.20 - 30.04.20 (1 months)</v>
      </c>
      <c r="K161" s="66" t="s">
        <v>50</v>
      </c>
      <c r="L161" s="67">
        <v>2300</v>
      </c>
      <c r="M161" s="67">
        <v>700</v>
      </c>
      <c r="N161" s="68">
        <f>IF(L161&gt;M161, (2400-L161+M161)/100, IF(AND(L161="",M161="",L161=M161), "", IF(L161=M161,24,(M161-L161)/100)))</f>
        <v>8</v>
      </c>
      <c r="O161" s="67">
        <v>2300</v>
      </c>
      <c r="P161" s="67">
        <v>700</v>
      </c>
      <c r="Q161" s="68">
        <f>IF(O161&gt;P161, (2400-O161+P161)/100, IF(AND(O161="",P161="",O161=P161), "", IF(O161=P161,24,(P161-O161)/100)))</f>
        <v>8</v>
      </c>
      <c r="R161" s="67">
        <v>2300</v>
      </c>
      <c r="S161" s="67">
        <v>700</v>
      </c>
      <c r="T161" s="68">
        <f>IF(R161&gt;S161, (2400-R161+S161)/100, IF(AND(R161="",S161="",R161=S161), "", IF(R161=S161,24,(S161-R161)/100)))</f>
        <v>8</v>
      </c>
      <c r="U161" s="53">
        <v>278.39999999999998</v>
      </c>
      <c r="V161" s="73" t="s">
        <v>51</v>
      </c>
      <c r="W161" s="73" t="s">
        <v>51</v>
      </c>
      <c r="X161" s="73" t="s">
        <v>51</v>
      </c>
      <c r="Y161" s="73" t="s">
        <v>51</v>
      </c>
      <c r="Z161" s="73" t="s">
        <v>51</v>
      </c>
      <c r="AA161" s="73" t="s">
        <v>51</v>
      </c>
      <c r="AB161" s="73" t="s">
        <v>51</v>
      </c>
      <c r="AC161" s="53">
        <v>19.2</v>
      </c>
      <c r="AD161" s="53">
        <v>48</v>
      </c>
      <c r="AE161" s="53">
        <v>48</v>
      </c>
      <c r="AF161" s="53">
        <v>19.2</v>
      </c>
      <c r="AG161" s="53">
        <v>48</v>
      </c>
      <c r="AH161" s="53">
        <v>19.2</v>
      </c>
      <c r="AI161" s="53">
        <v>48</v>
      </c>
      <c r="AJ161" s="73" t="s">
        <v>51</v>
      </c>
      <c r="AK161" s="73" t="s">
        <v>51</v>
      </c>
      <c r="AL161" s="73" t="s">
        <v>61</v>
      </c>
      <c r="AM161" s="73" t="s">
        <v>181</v>
      </c>
      <c r="AN161" s="73" t="s">
        <v>51</v>
      </c>
      <c r="AO161" s="73" t="s">
        <v>51</v>
      </c>
      <c r="AP161" s="73" t="s">
        <v>51</v>
      </c>
    </row>
    <row r="162" spans="1:42" ht="24.95" customHeight="1">
      <c r="A162" s="63">
        <f t="shared" si="44"/>
        <v>123.16100000000073</v>
      </c>
      <c r="B162" s="64" t="s">
        <v>59</v>
      </c>
      <c r="C162" s="69">
        <v>4</v>
      </c>
      <c r="D162" s="72" t="s">
        <v>179</v>
      </c>
      <c r="E162" s="72" t="s">
        <v>180</v>
      </c>
      <c r="F162" s="53" t="s">
        <v>52</v>
      </c>
      <c r="G162" s="53" t="s">
        <v>76</v>
      </c>
      <c r="H162" s="65">
        <v>43922</v>
      </c>
      <c r="I162" s="65">
        <v>43951</v>
      </c>
      <c r="J162" s="55" t="str">
        <f t="shared" si="40"/>
        <v>01.04.20 - 30.04.20 (1 months)</v>
      </c>
      <c r="K162" s="66" t="s">
        <v>50</v>
      </c>
      <c r="L162" s="67">
        <v>700</v>
      </c>
      <c r="M162" s="67">
        <v>2300</v>
      </c>
      <c r="N162" s="68">
        <f t="shared" ref="N162:N166" si="54">IF(L162&gt;M162, (2400-L162+M162)/100, IF(AND(L162="",M162="",L162=M162), "", IF(L162=M162,24,(M162-L162)/100)))</f>
        <v>16</v>
      </c>
      <c r="O162" s="67">
        <v>700</v>
      </c>
      <c r="P162" s="67">
        <v>2300</v>
      </c>
      <c r="Q162" s="68">
        <f t="shared" ref="Q162:Q166" si="55">IF(O162&gt;P162, (2400-O162+P162)/100, IF(AND(O162="",P162="",O162=P162), "", IF(O162=P162,24,(P162-O162)/100)))</f>
        <v>16</v>
      </c>
      <c r="R162" s="67">
        <v>700</v>
      </c>
      <c r="S162" s="67">
        <v>2300</v>
      </c>
      <c r="T162" s="69">
        <f t="shared" ref="T162:T166" si="56">IF(R162&gt;S162, (2400-R162+S162)/100, IF(AND(R162="",S162="",R162=S162), "", IF(R162=S162,24,(S162-R162)/100)))</f>
        <v>16</v>
      </c>
      <c r="U162" s="53">
        <v>333.6</v>
      </c>
      <c r="V162" s="73" t="s">
        <v>51</v>
      </c>
      <c r="W162" s="73" t="s">
        <v>51</v>
      </c>
      <c r="X162" s="73" t="s">
        <v>51</v>
      </c>
      <c r="Y162" s="73" t="s">
        <v>51</v>
      </c>
      <c r="Z162" s="73" t="s">
        <v>51</v>
      </c>
      <c r="AA162" s="73" t="s">
        <v>51</v>
      </c>
      <c r="AB162" s="73" t="s">
        <v>51</v>
      </c>
      <c r="AC162" s="53">
        <v>19.2</v>
      </c>
      <c r="AD162" s="53">
        <v>48</v>
      </c>
      <c r="AE162" s="53">
        <v>48</v>
      </c>
      <c r="AF162" s="53">
        <v>19.2</v>
      </c>
      <c r="AG162" s="53">
        <v>48</v>
      </c>
      <c r="AH162" s="53">
        <v>19.2</v>
      </c>
      <c r="AI162" s="53">
        <v>48</v>
      </c>
      <c r="AJ162" s="73" t="s">
        <v>51</v>
      </c>
      <c r="AK162" s="73" t="s">
        <v>51</v>
      </c>
      <c r="AL162" s="73" t="s">
        <v>61</v>
      </c>
      <c r="AM162" s="73" t="s">
        <v>181</v>
      </c>
      <c r="AN162" s="73" t="s">
        <v>51</v>
      </c>
      <c r="AO162" s="73" t="s">
        <v>51</v>
      </c>
      <c r="AP162" s="73" t="s">
        <v>51</v>
      </c>
    </row>
    <row r="163" spans="1:42" ht="24.95" customHeight="1">
      <c r="A163" s="63">
        <f t="shared" si="44"/>
        <v>123.16200000000073</v>
      </c>
      <c r="B163" s="51" t="s">
        <v>54</v>
      </c>
      <c r="C163" s="69" t="s">
        <v>55</v>
      </c>
      <c r="D163" s="72" t="s">
        <v>179</v>
      </c>
      <c r="E163" s="72" t="s">
        <v>180</v>
      </c>
      <c r="F163" s="53" t="s">
        <v>52</v>
      </c>
      <c r="G163" s="53" t="s">
        <v>76</v>
      </c>
      <c r="H163" s="65">
        <v>43921</v>
      </c>
      <c r="I163" s="65">
        <v>43951</v>
      </c>
      <c r="J163" s="55" t="str">
        <f t="shared" si="40"/>
        <v>31.03.20 - 30.04.20 (1 months)</v>
      </c>
      <c r="K163" s="66" t="s">
        <v>50</v>
      </c>
      <c r="L163" s="67">
        <v>2300</v>
      </c>
      <c r="M163" s="67">
        <v>700</v>
      </c>
      <c r="N163" s="68">
        <f t="shared" si="54"/>
        <v>8</v>
      </c>
      <c r="O163" s="67">
        <v>2300</v>
      </c>
      <c r="P163" s="67">
        <v>700</v>
      </c>
      <c r="Q163" s="68">
        <f t="shared" si="55"/>
        <v>8</v>
      </c>
      <c r="R163" s="67">
        <v>2300</v>
      </c>
      <c r="S163" s="67">
        <v>700</v>
      </c>
      <c r="T163" s="69">
        <f t="shared" si="56"/>
        <v>8</v>
      </c>
      <c r="U163" s="53">
        <v>283.2</v>
      </c>
      <c r="V163" s="73" t="s">
        <v>51</v>
      </c>
      <c r="W163" s="73" t="s">
        <v>51</v>
      </c>
      <c r="X163" s="73" t="s">
        <v>51</v>
      </c>
      <c r="Y163" s="73" t="s">
        <v>51</v>
      </c>
      <c r="Z163" s="73" t="s">
        <v>51</v>
      </c>
      <c r="AA163" s="73" t="s">
        <v>51</v>
      </c>
      <c r="AB163" s="73" t="s">
        <v>51</v>
      </c>
      <c r="AC163" s="53">
        <v>19.2</v>
      </c>
      <c r="AD163" s="53">
        <v>48</v>
      </c>
      <c r="AE163" s="53">
        <v>48</v>
      </c>
      <c r="AF163" s="53">
        <v>19.2</v>
      </c>
      <c r="AG163" s="53">
        <v>48</v>
      </c>
      <c r="AH163" s="53">
        <v>16</v>
      </c>
      <c r="AI163" s="53">
        <v>40</v>
      </c>
      <c r="AJ163" s="73" t="s">
        <v>51</v>
      </c>
      <c r="AK163" s="73" t="s">
        <v>51</v>
      </c>
      <c r="AL163" s="73" t="s">
        <v>63</v>
      </c>
      <c r="AM163" s="73" t="s">
        <v>182</v>
      </c>
      <c r="AN163" s="73" t="s">
        <v>51</v>
      </c>
      <c r="AO163" s="73" t="s">
        <v>51</v>
      </c>
      <c r="AP163" s="73" t="s">
        <v>51</v>
      </c>
    </row>
    <row r="164" spans="1:42" ht="24.95" customHeight="1">
      <c r="A164" s="63">
        <f t="shared" si="44"/>
        <v>123.16300000000074</v>
      </c>
      <c r="B164" s="64" t="s">
        <v>59</v>
      </c>
      <c r="C164" s="68">
        <v>4</v>
      </c>
      <c r="D164" s="52" t="s">
        <v>183</v>
      </c>
      <c r="E164" s="52" t="s">
        <v>184</v>
      </c>
      <c r="F164" s="52" t="s">
        <v>185</v>
      </c>
      <c r="G164" s="52" t="s">
        <v>76</v>
      </c>
      <c r="H164" s="54">
        <v>43921</v>
      </c>
      <c r="I164" s="54">
        <v>43951</v>
      </c>
      <c r="J164" s="55" t="str">
        <f t="shared" si="40"/>
        <v>31.03.20 - 30.04.20 (1 months)</v>
      </c>
      <c r="K164" s="56" t="s">
        <v>50</v>
      </c>
      <c r="L164" s="57">
        <v>2300</v>
      </c>
      <c r="M164" s="57">
        <v>700</v>
      </c>
      <c r="N164" s="58">
        <f t="shared" si="54"/>
        <v>8</v>
      </c>
      <c r="O164" s="57">
        <v>2300</v>
      </c>
      <c r="P164" s="57">
        <v>700</v>
      </c>
      <c r="Q164" s="58">
        <f t="shared" si="55"/>
        <v>8</v>
      </c>
      <c r="R164" s="57">
        <v>2300</v>
      </c>
      <c r="S164" s="57">
        <v>700</v>
      </c>
      <c r="T164" s="81">
        <f t="shared" si="56"/>
        <v>8</v>
      </c>
      <c r="U164" s="52">
        <v>283.2</v>
      </c>
      <c r="V164" s="61" t="s">
        <v>51</v>
      </c>
      <c r="W164" s="61" t="s">
        <v>51</v>
      </c>
      <c r="X164" s="61" t="s">
        <v>51</v>
      </c>
      <c r="Y164" s="61" t="s">
        <v>51</v>
      </c>
      <c r="Z164" s="61" t="s">
        <v>51</v>
      </c>
      <c r="AA164" s="61" t="s">
        <v>51</v>
      </c>
      <c r="AB164" s="61" t="s">
        <v>51</v>
      </c>
      <c r="AC164" s="52">
        <v>19.2</v>
      </c>
      <c r="AD164" s="52">
        <v>48</v>
      </c>
      <c r="AE164" s="52">
        <v>48</v>
      </c>
      <c r="AF164" s="52">
        <v>19.2</v>
      </c>
      <c r="AG164" s="52">
        <v>48</v>
      </c>
      <c r="AH164" s="52">
        <v>19.2</v>
      </c>
      <c r="AI164" s="52">
        <v>48</v>
      </c>
      <c r="AJ164" s="61" t="s">
        <v>51</v>
      </c>
      <c r="AK164" s="61" t="s">
        <v>51</v>
      </c>
      <c r="AL164" s="84" t="s">
        <v>65</v>
      </c>
      <c r="AM164" s="61" t="s">
        <v>186</v>
      </c>
      <c r="AN164" s="61" t="s">
        <v>51</v>
      </c>
      <c r="AO164" s="61" t="s">
        <v>51</v>
      </c>
      <c r="AP164" s="61" t="s">
        <v>51</v>
      </c>
    </row>
    <row r="165" spans="1:42" ht="24.95" customHeight="1">
      <c r="A165" s="50">
        <f>A164+0.002</f>
        <v>123.16500000000073</v>
      </c>
      <c r="B165" s="64" t="s">
        <v>59</v>
      </c>
      <c r="C165" s="58">
        <v>4</v>
      </c>
      <c r="D165" s="52" t="s">
        <v>183</v>
      </c>
      <c r="E165" s="52" t="s">
        <v>184</v>
      </c>
      <c r="F165" s="52" t="s">
        <v>185</v>
      </c>
      <c r="G165" s="52" t="s">
        <v>76</v>
      </c>
      <c r="H165" s="54">
        <v>43922</v>
      </c>
      <c r="I165" s="54">
        <v>43951</v>
      </c>
      <c r="J165" s="55" t="str">
        <f t="shared" si="40"/>
        <v>01.04.20 - 30.04.20 (1 months)</v>
      </c>
      <c r="K165" s="56" t="s">
        <v>50</v>
      </c>
      <c r="L165" s="57">
        <v>700</v>
      </c>
      <c r="M165" s="57">
        <v>2300</v>
      </c>
      <c r="N165" s="58">
        <f t="shared" si="54"/>
        <v>16</v>
      </c>
      <c r="O165" s="57">
        <v>700</v>
      </c>
      <c r="P165" s="57">
        <v>2300</v>
      </c>
      <c r="Q165" s="58">
        <f t="shared" si="55"/>
        <v>16</v>
      </c>
      <c r="R165" s="57">
        <v>700</v>
      </c>
      <c r="S165" s="57">
        <v>2300</v>
      </c>
      <c r="T165" s="81">
        <f t="shared" si="56"/>
        <v>16</v>
      </c>
      <c r="U165" s="80">
        <v>345.6</v>
      </c>
      <c r="V165" s="61" t="s">
        <v>51</v>
      </c>
      <c r="W165" s="61" t="s">
        <v>51</v>
      </c>
      <c r="X165" s="61" t="s">
        <v>51</v>
      </c>
      <c r="Y165" s="61" t="s">
        <v>51</v>
      </c>
      <c r="Z165" s="61" t="s">
        <v>51</v>
      </c>
      <c r="AA165" s="61" t="s">
        <v>51</v>
      </c>
      <c r="AB165" s="61" t="s">
        <v>51</v>
      </c>
      <c r="AC165" s="52">
        <v>19.2</v>
      </c>
      <c r="AD165" s="52">
        <v>48</v>
      </c>
      <c r="AE165" s="52">
        <v>48</v>
      </c>
      <c r="AF165" s="52">
        <v>19.2</v>
      </c>
      <c r="AG165" s="52">
        <v>48</v>
      </c>
      <c r="AH165" s="52">
        <v>19.2</v>
      </c>
      <c r="AI165" s="52">
        <v>48</v>
      </c>
      <c r="AJ165" s="61" t="s">
        <v>51</v>
      </c>
      <c r="AK165" s="61" t="s">
        <v>51</v>
      </c>
      <c r="AL165" s="84" t="s">
        <v>65</v>
      </c>
      <c r="AM165" s="61" t="s">
        <v>186</v>
      </c>
      <c r="AN165" s="61" t="s">
        <v>51</v>
      </c>
      <c r="AO165" s="61" t="s">
        <v>51</v>
      </c>
      <c r="AP165" s="61" t="s">
        <v>51</v>
      </c>
    </row>
    <row r="166" spans="1:42" ht="24.95" customHeight="1">
      <c r="A166" s="50">
        <f t="shared" si="44"/>
        <v>123.16600000000074</v>
      </c>
      <c r="B166" s="51" t="s">
        <v>54</v>
      </c>
      <c r="C166" s="58" t="s">
        <v>55</v>
      </c>
      <c r="D166" s="52" t="s">
        <v>183</v>
      </c>
      <c r="E166" s="52" t="s">
        <v>184</v>
      </c>
      <c r="F166" s="52" t="s">
        <v>185</v>
      </c>
      <c r="G166" s="52" t="s">
        <v>76</v>
      </c>
      <c r="H166" s="54">
        <v>43921</v>
      </c>
      <c r="I166" s="54">
        <v>43951</v>
      </c>
      <c r="J166" s="55" t="str">
        <f t="shared" si="40"/>
        <v>31.03.20 - 30.04.20 (1 months)</v>
      </c>
      <c r="K166" s="56" t="s">
        <v>50</v>
      </c>
      <c r="L166" s="57">
        <v>2300</v>
      </c>
      <c r="M166" s="57">
        <v>700</v>
      </c>
      <c r="N166" s="58">
        <f t="shared" si="54"/>
        <v>8</v>
      </c>
      <c r="O166" s="57">
        <v>2300</v>
      </c>
      <c r="P166" s="57">
        <v>700</v>
      </c>
      <c r="Q166" s="58">
        <f t="shared" si="55"/>
        <v>8</v>
      </c>
      <c r="R166" s="57">
        <v>2300</v>
      </c>
      <c r="S166" s="57">
        <v>700</v>
      </c>
      <c r="T166" s="81">
        <f t="shared" si="56"/>
        <v>8</v>
      </c>
      <c r="U166" s="52">
        <v>292.8</v>
      </c>
      <c r="V166" s="61" t="s">
        <v>51</v>
      </c>
      <c r="W166" s="61" t="s">
        <v>51</v>
      </c>
      <c r="X166" s="61" t="s">
        <v>51</v>
      </c>
      <c r="Y166" s="61" t="s">
        <v>51</v>
      </c>
      <c r="Z166" s="61" t="s">
        <v>51</v>
      </c>
      <c r="AA166" s="61" t="s">
        <v>51</v>
      </c>
      <c r="AB166" s="61" t="s">
        <v>51</v>
      </c>
      <c r="AC166" s="52">
        <v>19.2</v>
      </c>
      <c r="AD166" s="52">
        <v>48</v>
      </c>
      <c r="AE166" s="52">
        <v>48</v>
      </c>
      <c r="AF166" s="52">
        <v>19.2</v>
      </c>
      <c r="AG166" s="52">
        <v>48</v>
      </c>
      <c r="AH166" s="52">
        <v>16</v>
      </c>
      <c r="AI166" s="52">
        <v>40</v>
      </c>
      <c r="AJ166" s="61" t="s">
        <v>51</v>
      </c>
      <c r="AK166" s="61" t="s">
        <v>51</v>
      </c>
      <c r="AL166" s="84" t="s">
        <v>131</v>
      </c>
      <c r="AM166" s="61" t="s">
        <v>187</v>
      </c>
      <c r="AN166" s="61" t="s">
        <v>51</v>
      </c>
      <c r="AO166" s="61" t="s">
        <v>51</v>
      </c>
      <c r="AP166" s="61" t="s">
        <v>51</v>
      </c>
    </row>
    <row r="167" spans="1:42" ht="24.95" customHeight="1">
      <c r="A167" s="63">
        <f t="shared" si="44"/>
        <v>123.16700000000074</v>
      </c>
      <c r="B167" s="76" t="s">
        <v>54</v>
      </c>
      <c r="C167" s="68" t="s">
        <v>55</v>
      </c>
      <c r="D167" s="53" t="s">
        <v>188</v>
      </c>
      <c r="E167" s="53" t="s">
        <v>189</v>
      </c>
      <c r="F167" s="53" t="s">
        <v>52</v>
      </c>
      <c r="G167" s="53" t="s">
        <v>76</v>
      </c>
      <c r="H167" s="65">
        <v>43921</v>
      </c>
      <c r="I167" s="65">
        <v>43951</v>
      </c>
      <c r="J167" s="55" t="str">
        <f t="shared" si="40"/>
        <v>31.03.20 - 30.04.20 (1 months)</v>
      </c>
      <c r="K167" s="66" t="s">
        <v>50</v>
      </c>
      <c r="L167" s="67">
        <v>2300</v>
      </c>
      <c r="M167" s="67">
        <v>700</v>
      </c>
      <c r="N167" s="68">
        <f>IF(L167&gt;M167, (2400-L167+M167)/100, IF(AND(L167="",M167="",L167=M167), "", IF(L167=M167,24,(M167-L167)/100)))</f>
        <v>8</v>
      </c>
      <c r="O167" s="67">
        <v>2300</v>
      </c>
      <c r="P167" s="67">
        <v>700</v>
      </c>
      <c r="Q167" s="68">
        <f>IF(O167&gt;P167, (2400-O167+P167)/100, IF(AND(O167="",P167="",O167=P167), "", IF(O167=P167,24,(P167-O167)/100)))</f>
        <v>8</v>
      </c>
      <c r="R167" s="67">
        <v>2300</v>
      </c>
      <c r="S167" s="67">
        <v>700</v>
      </c>
      <c r="T167" s="68">
        <f>IF(R167&gt;S167, (2400-R167+S167)/100, IF(AND(R167="",S167="",R167=S167), "", IF(R167=S167,24,(S167-R167)/100)))</f>
        <v>8</v>
      </c>
      <c r="U167" s="88">
        <v>123.4</v>
      </c>
      <c r="V167" s="53">
        <v>0</v>
      </c>
      <c r="W167" s="70">
        <v>0</v>
      </c>
      <c r="X167" s="71"/>
      <c r="Y167" s="53"/>
      <c r="Z167" s="53"/>
      <c r="AA167" s="53"/>
      <c r="AB167" s="53"/>
      <c r="AC167" s="53">
        <v>8</v>
      </c>
      <c r="AD167" s="53">
        <v>20</v>
      </c>
      <c r="AE167" s="53">
        <v>20</v>
      </c>
      <c r="AF167" s="53">
        <v>8</v>
      </c>
      <c r="AG167" s="53">
        <v>20</v>
      </c>
      <c r="AH167" s="53">
        <v>8</v>
      </c>
      <c r="AI167" s="53">
        <v>20</v>
      </c>
      <c r="AJ167" s="73"/>
      <c r="AK167" s="73"/>
      <c r="AL167" s="62" t="s">
        <v>61</v>
      </c>
      <c r="AM167" s="61" t="s">
        <v>190</v>
      </c>
      <c r="AN167" s="53"/>
      <c r="AO167" s="53"/>
      <c r="AP167" s="73"/>
    </row>
    <row r="168" spans="1:42" ht="24.95" customHeight="1">
      <c r="A168" s="63">
        <f t="shared" si="44"/>
        <v>123.16800000000075</v>
      </c>
      <c r="B168" s="76" t="s">
        <v>54</v>
      </c>
      <c r="C168" s="68" t="s">
        <v>55</v>
      </c>
      <c r="D168" s="53" t="s">
        <v>188</v>
      </c>
      <c r="E168" s="53" t="s">
        <v>189</v>
      </c>
      <c r="F168" s="53" t="s">
        <v>52</v>
      </c>
      <c r="G168" s="53" t="s">
        <v>76</v>
      </c>
      <c r="H168" s="65">
        <v>43922</v>
      </c>
      <c r="I168" s="65">
        <v>43951</v>
      </c>
      <c r="J168" s="55" t="str">
        <f t="shared" si="40"/>
        <v>01.04.20 - 30.04.20 (1 months)</v>
      </c>
      <c r="K168" s="66" t="s">
        <v>50</v>
      </c>
      <c r="L168" s="67">
        <v>700</v>
      </c>
      <c r="M168" s="67">
        <v>1500</v>
      </c>
      <c r="N168" s="68">
        <f t="shared" ref="N168:N178" si="57">IF(L168&gt;M168, (2400-L168+M168)/100, IF(AND(L168="",M168="",L168=M168), "", IF(L168=M168,24,(M168-L168)/100)))</f>
        <v>8</v>
      </c>
      <c r="O168" s="67">
        <v>700</v>
      </c>
      <c r="P168" s="67">
        <v>1500</v>
      </c>
      <c r="Q168" s="68">
        <f t="shared" ref="Q168:Q178" si="58">IF(O168&gt;P168, (2400-O168+P168)/100, IF(AND(O168="",P168="",O168=P168), "", IF(O168=P168,24,(P168-O168)/100)))</f>
        <v>8</v>
      </c>
      <c r="R168" s="67">
        <v>700</v>
      </c>
      <c r="S168" s="67">
        <v>1500</v>
      </c>
      <c r="T168" s="69">
        <f t="shared" ref="T168:T178" si="59">IF(R168&gt;S168, (2400-R168+S168)/100, IF(AND(R168="",S168="",R168=S168), "", IF(R168=S168,24,(S168-R168)/100)))</f>
        <v>8</v>
      </c>
      <c r="U168" s="88">
        <v>145.6</v>
      </c>
      <c r="V168" s="53">
        <v>0</v>
      </c>
      <c r="W168" s="70">
        <v>0</v>
      </c>
      <c r="X168" s="71"/>
      <c r="Y168" s="53"/>
      <c r="Z168" s="53"/>
      <c r="AA168" s="53"/>
      <c r="AB168" s="53"/>
      <c r="AC168" s="53">
        <v>8</v>
      </c>
      <c r="AD168" s="53">
        <v>20</v>
      </c>
      <c r="AE168" s="53">
        <v>20</v>
      </c>
      <c r="AF168" s="53">
        <v>8</v>
      </c>
      <c r="AG168" s="53">
        <v>20</v>
      </c>
      <c r="AH168" s="53">
        <v>8</v>
      </c>
      <c r="AI168" s="53">
        <v>20</v>
      </c>
      <c r="AJ168" s="73"/>
      <c r="AK168" s="73"/>
      <c r="AL168" s="74" t="s">
        <v>61</v>
      </c>
      <c r="AM168" s="61" t="s">
        <v>190</v>
      </c>
      <c r="AN168" s="72"/>
      <c r="AO168" s="72"/>
      <c r="AP168" s="75"/>
    </row>
    <row r="169" spans="1:42" ht="24.95" customHeight="1">
      <c r="A169" s="63">
        <f t="shared" si="44"/>
        <v>123.16900000000075</v>
      </c>
      <c r="B169" s="51" t="s">
        <v>54</v>
      </c>
      <c r="C169" s="68" t="s">
        <v>55</v>
      </c>
      <c r="D169" s="53" t="s">
        <v>188</v>
      </c>
      <c r="E169" s="53" t="s">
        <v>189</v>
      </c>
      <c r="F169" s="53" t="s">
        <v>52</v>
      </c>
      <c r="G169" s="53" t="s">
        <v>76</v>
      </c>
      <c r="H169" s="65">
        <v>43922</v>
      </c>
      <c r="I169" s="65">
        <v>43951</v>
      </c>
      <c r="J169" s="55" t="str">
        <f t="shared" si="40"/>
        <v>01.04.20 - 30.04.20 (1 months)</v>
      </c>
      <c r="K169" s="66" t="s">
        <v>50</v>
      </c>
      <c r="L169" s="67">
        <v>1500</v>
      </c>
      <c r="M169" s="67">
        <v>2300</v>
      </c>
      <c r="N169" s="68">
        <f t="shared" si="57"/>
        <v>8</v>
      </c>
      <c r="O169" s="67">
        <v>1500</v>
      </c>
      <c r="P169" s="67">
        <v>2300</v>
      </c>
      <c r="Q169" s="68">
        <f t="shared" si="58"/>
        <v>8</v>
      </c>
      <c r="R169" s="67">
        <v>1500</v>
      </c>
      <c r="S169" s="67">
        <v>2300</v>
      </c>
      <c r="T169" s="69">
        <f t="shared" si="59"/>
        <v>8</v>
      </c>
      <c r="U169" s="88">
        <v>183</v>
      </c>
      <c r="V169" s="53">
        <v>0</v>
      </c>
      <c r="W169" s="70">
        <v>0</v>
      </c>
      <c r="X169" s="71"/>
      <c r="Y169" s="53"/>
      <c r="Z169" s="53"/>
      <c r="AA169" s="53"/>
      <c r="AB169" s="53"/>
      <c r="AC169" s="53">
        <v>8</v>
      </c>
      <c r="AD169" s="53">
        <v>20</v>
      </c>
      <c r="AE169" s="53">
        <v>20</v>
      </c>
      <c r="AF169" s="53">
        <v>8</v>
      </c>
      <c r="AG169" s="53">
        <v>20</v>
      </c>
      <c r="AH169" s="53">
        <v>8</v>
      </c>
      <c r="AI169" s="53">
        <v>20</v>
      </c>
      <c r="AJ169" s="73"/>
      <c r="AK169" s="73"/>
      <c r="AL169" s="74" t="s">
        <v>61</v>
      </c>
      <c r="AM169" s="61" t="s">
        <v>190</v>
      </c>
      <c r="AN169" s="72"/>
      <c r="AO169" s="72"/>
      <c r="AP169" s="75"/>
    </row>
    <row r="170" spans="1:42" ht="24.95" customHeight="1">
      <c r="A170" s="63">
        <f t="shared" si="44"/>
        <v>123.17000000000075</v>
      </c>
      <c r="B170" s="64" t="s">
        <v>59</v>
      </c>
      <c r="C170" s="68">
        <v>4</v>
      </c>
      <c r="D170" s="53" t="s">
        <v>188</v>
      </c>
      <c r="E170" s="53" t="s">
        <v>189</v>
      </c>
      <c r="F170" s="53" t="s">
        <v>52</v>
      </c>
      <c r="G170" s="53" t="s">
        <v>76</v>
      </c>
      <c r="H170" s="65">
        <v>43921</v>
      </c>
      <c r="I170" s="65">
        <v>43951</v>
      </c>
      <c r="J170" s="55" t="str">
        <f t="shared" si="40"/>
        <v>31.03.20 - 30.04.20 (1 months)</v>
      </c>
      <c r="K170" s="66" t="s">
        <v>50</v>
      </c>
      <c r="L170" s="67">
        <v>2300</v>
      </c>
      <c r="M170" s="67">
        <v>2300</v>
      </c>
      <c r="N170" s="68">
        <f t="shared" si="57"/>
        <v>24</v>
      </c>
      <c r="O170" s="67">
        <v>2300</v>
      </c>
      <c r="P170" s="67">
        <v>2300</v>
      </c>
      <c r="Q170" s="68">
        <f t="shared" si="58"/>
        <v>24</v>
      </c>
      <c r="R170" s="67">
        <v>2300</v>
      </c>
      <c r="S170" s="67">
        <v>2300</v>
      </c>
      <c r="T170" s="69">
        <f t="shared" si="59"/>
        <v>24</v>
      </c>
      <c r="U170" s="88">
        <v>150.16999999999999</v>
      </c>
      <c r="V170" s="53">
        <v>0</v>
      </c>
      <c r="W170" s="70">
        <v>0</v>
      </c>
      <c r="X170" s="71"/>
      <c r="Y170" s="53"/>
      <c r="Z170" s="53"/>
      <c r="AA170" s="53"/>
      <c r="AB170" s="53"/>
      <c r="AC170" s="53">
        <v>8</v>
      </c>
      <c r="AD170" s="53">
        <v>20</v>
      </c>
      <c r="AE170" s="53">
        <v>20</v>
      </c>
      <c r="AF170" s="53">
        <v>8</v>
      </c>
      <c r="AG170" s="53">
        <v>20</v>
      </c>
      <c r="AH170" s="53">
        <v>8</v>
      </c>
      <c r="AI170" s="53">
        <v>20</v>
      </c>
      <c r="AJ170" s="73"/>
      <c r="AK170" s="73"/>
      <c r="AL170" s="74" t="s">
        <v>63</v>
      </c>
      <c r="AM170" s="61" t="s">
        <v>191</v>
      </c>
      <c r="AN170" s="72"/>
      <c r="AO170" s="72"/>
      <c r="AP170" s="75"/>
    </row>
    <row r="171" spans="1:42" ht="24.95" customHeight="1">
      <c r="A171" s="63">
        <f t="shared" si="44"/>
        <v>123.17100000000076</v>
      </c>
      <c r="B171" s="64" t="s">
        <v>59</v>
      </c>
      <c r="C171" s="68">
        <v>2</v>
      </c>
      <c r="D171" s="53" t="s">
        <v>188</v>
      </c>
      <c r="E171" s="53" t="s">
        <v>192</v>
      </c>
      <c r="F171" s="53" t="s">
        <v>52</v>
      </c>
      <c r="G171" s="53" t="s">
        <v>76</v>
      </c>
      <c r="H171" s="65">
        <v>43921</v>
      </c>
      <c r="I171" s="65">
        <v>43951</v>
      </c>
      <c r="J171" s="55" t="str">
        <f t="shared" si="40"/>
        <v>31.03.20 - 30.04.20 (1 months)</v>
      </c>
      <c r="K171" s="66" t="s">
        <v>50</v>
      </c>
      <c r="L171" s="67">
        <v>2300</v>
      </c>
      <c r="M171" s="67">
        <v>700</v>
      </c>
      <c r="N171" s="68">
        <f t="shared" si="57"/>
        <v>8</v>
      </c>
      <c r="O171" s="67">
        <v>2300</v>
      </c>
      <c r="P171" s="67">
        <v>700</v>
      </c>
      <c r="Q171" s="68">
        <f t="shared" si="58"/>
        <v>8</v>
      </c>
      <c r="R171" s="67">
        <v>2300</v>
      </c>
      <c r="S171" s="67">
        <v>700</v>
      </c>
      <c r="T171" s="69">
        <f t="shared" si="59"/>
        <v>8</v>
      </c>
      <c r="U171" s="89">
        <v>125.4</v>
      </c>
      <c r="V171" s="53">
        <v>0</v>
      </c>
      <c r="W171" s="70">
        <v>0</v>
      </c>
      <c r="X171" s="77"/>
      <c r="Y171" s="72"/>
      <c r="Z171" s="72"/>
      <c r="AA171" s="72"/>
      <c r="AB171" s="72"/>
      <c r="AC171" s="53">
        <v>8</v>
      </c>
      <c r="AD171" s="53">
        <v>20</v>
      </c>
      <c r="AE171" s="53">
        <v>20</v>
      </c>
      <c r="AF171" s="53">
        <v>8</v>
      </c>
      <c r="AG171" s="53">
        <v>20</v>
      </c>
      <c r="AH171" s="53">
        <v>8</v>
      </c>
      <c r="AI171" s="53">
        <v>20</v>
      </c>
      <c r="AJ171" s="75"/>
      <c r="AK171" s="75"/>
      <c r="AL171" s="74" t="s">
        <v>65</v>
      </c>
      <c r="AM171" s="61" t="s">
        <v>193</v>
      </c>
      <c r="AN171" s="72"/>
      <c r="AO171" s="72"/>
      <c r="AP171" s="75"/>
    </row>
    <row r="172" spans="1:42" ht="24.95" customHeight="1">
      <c r="A172" s="63">
        <f t="shared" si="44"/>
        <v>123.17200000000076</v>
      </c>
      <c r="B172" s="79" t="s">
        <v>59</v>
      </c>
      <c r="C172" s="68">
        <v>2</v>
      </c>
      <c r="D172" s="53" t="s">
        <v>188</v>
      </c>
      <c r="E172" s="53" t="s">
        <v>192</v>
      </c>
      <c r="F172" s="53" t="s">
        <v>52</v>
      </c>
      <c r="G172" s="53" t="s">
        <v>76</v>
      </c>
      <c r="H172" s="65">
        <v>43922</v>
      </c>
      <c r="I172" s="65">
        <v>43951</v>
      </c>
      <c r="J172" s="55" t="str">
        <f t="shared" si="40"/>
        <v>01.04.20 - 30.04.20 (1 months)</v>
      </c>
      <c r="K172" s="66" t="s">
        <v>50</v>
      </c>
      <c r="L172" s="67">
        <v>700</v>
      </c>
      <c r="M172" s="67">
        <v>1500</v>
      </c>
      <c r="N172" s="68">
        <f t="shared" si="57"/>
        <v>8</v>
      </c>
      <c r="O172" s="67">
        <v>700</v>
      </c>
      <c r="P172" s="67">
        <v>1500</v>
      </c>
      <c r="Q172" s="68">
        <f t="shared" si="58"/>
        <v>8</v>
      </c>
      <c r="R172" s="67">
        <v>700</v>
      </c>
      <c r="S172" s="67">
        <v>1500</v>
      </c>
      <c r="T172" s="69">
        <f t="shared" si="59"/>
        <v>8</v>
      </c>
      <c r="U172" s="88">
        <v>181.4</v>
      </c>
      <c r="V172" s="53">
        <v>0</v>
      </c>
      <c r="W172" s="70">
        <v>0</v>
      </c>
      <c r="X172" s="77"/>
      <c r="Y172" s="72"/>
      <c r="Z172" s="72"/>
      <c r="AA172" s="72"/>
      <c r="AB172" s="72"/>
      <c r="AC172" s="53">
        <v>8</v>
      </c>
      <c r="AD172" s="53">
        <v>20</v>
      </c>
      <c r="AE172" s="53">
        <v>20</v>
      </c>
      <c r="AF172" s="53">
        <v>8</v>
      </c>
      <c r="AG172" s="53">
        <v>20</v>
      </c>
      <c r="AH172" s="53">
        <v>8</v>
      </c>
      <c r="AI172" s="53">
        <v>20</v>
      </c>
      <c r="AJ172" s="73"/>
      <c r="AK172" s="73"/>
      <c r="AL172" s="74" t="s">
        <v>65</v>
      </c>
      <c r="AM172" s="61" t="s">
        <v>193</v>
      </c>
      <c r="AN172" s="72"/>
      <c r="AO172" s="72"/>
      <c r="AP172" s="75"/>
    </row>
    <row r="173" spans="1:42" ht="24.95" customHeight="1">
      <c r="A173" s="63">
        <f t="shared" si="44"/>
        <v>123.17300000000077</v>
      </c>
      <c r="B173" s="64" t="s">
        <v>59</v>
      </c>
      <c r="C173" s="68">
        <v>2</v>
      </c>
      <c r="D173" s="53" t="s">
        <v>188</v>
      </c>
      <c r="E173" s="53" t="s">
        <v>192</v>
      </c>
      <c r="F173" s="53" t="s">
        <v>52</v>
      </c>
      <c r="G173" s="53" t="s">
        <v>76</v>
      </c>
      <c r="H173" s="65">
        <v>43922</v>
      </c>
      <c r="I173" s="65">
        <v>43951</v>
      </c>
      <c r="J173" s="55" t="str">
        <f t="shared" si="40"/>
        <v>01.04.20 - 30.04.20 (1 months)</v>
      </c>
      <c r="K173" s="66" t="s">
        <v>50</v>
      </c>
      <c r="L173" s="67">
        <v>1500</v>
      </c>
      <c r="M173" s="67">
        <v>2300</v>
      </c>
      <c r="N173" s="68">
        <f t="shared" si="57"/>
        <v>8</v>
      </c>
      <c r="O173" s="67">
        <v>1500</v>
      </c>
      <c r="P173" s="67">
        <v>2300</v>
      </c>
      <c r="Q173" s="68">
        <f t="shared" si="58"/>
        <v>8</v>
      </c>
      <c r="R173" s="67">
        <v>1500</v>
      </c>
      <c r="S173" s="67">
        <v>2300</v>
      </c>
      <c r="T173" s="69">
        <f t="shared" si="59"/>
        <v>8</v>
      </c>
      <c r="U173" s="88">
        <v>236</v>
      </c>
      <c r="V173" s="53">
        <v>0</v>
      </c>
      <c r="W173" s="70">
        <v>0</v>
      </c>
      <c r="X173" s="71"/>
      <c r="Y173" s="53"/>
      <c r="Z173" s="53"/>
      <c r="AA173" s="53"/>
      <c r="AB173" s="53"/>
      <c r="AC173" s="53">
        <v>8</v>
      </c>
      <c r="AD173" s="53">
        <v>20</v>
      </c>
      <c r="AE173" s="53">
        <v>20</v>
      </c>
      <c r="AF173" s="53">
        <v>8</v>
      </c>
      <c r="AG173" s="53">
        <v>20</v>
      </c>
      <c r="AH173" s="53">
        <v>8</v>
      </c>
      <c r="AI173" s="53">
        <v>20</v>
      </c>
      <c r="AJ173" s="73"/>
      <c r="AK173" s="73"/>
      <c r="AL173" s="74" t="s">
        <v>65</v>
      </c>
      <c r="AM173" s="61" t="s">
        <v>193</v>
      </c>
      <c r="AN173" s="72"/>
      <c r="AO173" s="72"/>
      <c r="AP173" s="75"/>
    </row>
    <row r="174" spans="1:42" ht="24.95" customHeight="1">
      <c r="A174" s="63">
        <f t="shared" si="44"/>
        <v>123.17400000000077</v>
      </c>
      <c r="B174" s="64" t="s">
        <v>59</v>
      </c>
      <c r="C174" s="68">
        <v>2</v>
      </c>
      <c r="D174" s="53" t="s">
        <v>188</v>
      </c>
      <c r="E174" s="53" t="s">
        <v>192</v>
      </c>
      <c r="F174" s="53" t="s">
        <v>52</v>
      </c>
      <c r="G174" s="53" t="s">
        <v>76</v>
      </c>
      <c r="H174" s="65">
        <v>43921</v>
      </c>
      <c r="I174" s="65">
        <v>43951</v>
      </c>
      <c r="J174" s="55" t="str">
        <f t="shared" si="40"/>
        <v>31.03.20 - 30.04.20 (1 months)</v>
      </c>
      <c r="K174" s="66" t="s">
        <v>50</v>
      </c>
      <c r="L174" s="67">
        <v>2300</v>
      </c>
      <c r="M174" s="67">
        <v>2300</v>
      </c>
      <c r="N174" s="68">
        <f t="shared" si="57"/>
        <v>24</v>
      </c>
      <c r="O174" s="67">
        <v>2300</v>
      </c>
      <c r="P174" s="67">
        <v>2300</v>
      </c>
      <c r="Q174" s="68">
        <f t="shared" si="58"/>
        <v>24</v>
      </c>
      <c r="R174" s="67">
        <v>2300</v>
      </c>
      <c r="S174" s="67">
        <v>2300</v>
      </c>
      <c r="T174" s="69">
        <f t="shared" si="59"/>
        <v>24</v>
      </c>
      <c r="U174" s="88">
        <v>180.43</v>
      </c>
      <c r="V174" s="53">
        <v>0</v>
      </c>
      <c r="W174" s="70">
        <v>0</v>
      </c>
      <c r="X174" s="71"/>
      <c r="Y174" s="53"/>
      <c r="Z174" s="53"/>
      <c r="AA174" s="53"/>
      <c r="AB174" s="53"/>
      <c r="AC174" s="53">
        <v>8</v>
      </c>
      <c r="AD174" s="53">
        <v>20</v>
      </c>
      <c r="AE174" s="53">
        <v>20</v>
      </c>
      <c r="AF174" s="53">
        <v>8</v>
      </c>
      <c r="AG174" s="53">
        <v>20</v>
      </c>
      <c r="AH174" s="53">
        <v>8</v>
      </c>
      <c r="AI174" s="53">
        <v>20</v>
      </c>
      <c r="AJ174" s="73"/>
      <c r="AK174" s="73"/>
      <c r="AL174" s="74" t="s">
        <v>131</v>
      </c>
      <c r="AM174" s="61" t="s">
        <v>194</v>
      </c>
      <c r="AN174" s="72"/>
      <c r="AO174" s="72"/>
      <c r="AP174" s="75"/>
    </row>
    <row r="175" spans="1:42" ht="24.95" customHeight="1">
      <c r="A175" s="50">
        <f t="shared" si="44"/>
        <v>123.17500000000078</v>
      </c>
      <c r="B175" s="79" t="s">
        <v>59</v>
      </c>
      <c r="C175" s="58">
        <v>2</v>
      </c>
      <c r="D175" s="52" t="s">
        <v>188</v>
      </c>
      <c r="E175" s="52" t="s">
        <v>195</v>
      </c>
      <c r="F175" s="52" t="s">
        <v>52</v>
      </c>
      <c r="G175" s="52" t="s">
        <v>76</v>
      </c>
      <c r="H175" s="54">
        <v>43921</v>
      </c>
      <c r="I175" s="54">
        <v>43951</v>
      </c>
      <c r="J175" s="55" t="str">
        <f t="shared" si="40"/>
        <v>31.03.20 - 30.04.20 (1 months)</v>
      </c>
      <c r="K175" s="56" t="s">
        <v>50</v>
      </c>
      <c r="L175" s="57">
        <v>2300</v>
      </c>
      <c r="M175" s="57">
        <v>700</v>
      </c>
      <c r="N175" s="58">
        <f t="shared" si="57"/>
        <v>8</v>
      </c>
      <c r="O175" s="57">
        <v>2300</v>
      </c>
      <c r="P175" s="57">
        <v>700</v>
      </c>
      <c r="Q175" s="58">
        <f t="shared" si="58"/>
        <v>8</v>
      </c>
      <c r="R175" s="57">
        <v>2300</v>
      </c>
      <c r="S175" s="57">
        <v>700</v>
      </c>
      <c r="T175" s="81">
        <f t="shared" si="59"/>
        <v>8</v>
      </c>
      <c r="U175" s="90">
        <v>132.80000000000001</v>
      </c>
      <c r="V175" s="52">
        <v>0</v>
      </c>
      <c r="W175" s="59">
        <v>0</v>
      </c>
      <c r="X175" s="60"/>
      <c r="Y175" s="52"/>
      <c r="Z175" s="52"/>
      <c r="AA175" s="52"/>
      <c r="AB175" s="52"/>
      <c r="AC175" s="52">
        <v>8</v>
      </c>
      <c r="AD175" s="52">
        <v>20</v>
      </c>
      <c r="AE175" s="52">
        <v>20</v>
      </c>
      <c r="AF175" s="52">
        <v>8</v>
      </c>
      <c r="AG175" s="52">
        <v>20</v>
      </c>
      <c r="AH175" s="52">
        <v>8</v>
      </c>
      <c r="AI175" s="52">
        <v>20</v>
      </c>
      <c r="AJ175" s="61"/>
      <c r="AK175" s="61"/>
      <c r="AL175" s="74" t="s">
        <v>132</v>
      </c>
      <c r="AM175" s="61" t="s">
        <v>196</v>
      </c>
      <c r="AN175" s="80"/>
      <c r="AO175" s="80"/>
      <c r="AP175" s="82"/>
    </row>
    <row r="176" spans="1:42" ht="24.95" customHeight="1">
      <c r="A176" s="50">
        <f t="shared" si="44"/>
        <v>123.17600000000078</v>
      </c>
      <c r="B176" s="64" t="s">
        <v>59</v>
      </c>
      <c r="C176" s="58">
        <v>2</v>
      </c>
      <c r="D176" s="52" t="s">
        <v>188</v>
      </c>
      <c r="E176" s="52" t="s">
        <v>195</v>
      </c>
      <c r="F176" s="52" t="s">
        <v>52</v>
      </c>
      <c r="G176" s="52" t="s">
        <v>76</v>
      </c>
      <c r="H176" s="54">
        <v>43922</v>
      </c>
      <c r="I176" s="54">
        <v>43951</v>
      </c>
      <c r="J176" s="55" t="str">
        <f t="shared" si="40"/>
        <v>01.04.20 - 30.04.20 (1 months)</v>
      </c>
      <c r="K176" s="56" t="s">
        <v>50</v>
      </c>
      <c r="L176" s="57">
        <v>700</v>
      </c>
      <c r="M176" s="57">
        <v>1500</v>
      </c>
      <c r="N176" s="58">
        <f t="shared" si="57"/>
        <v>8</v>
      </c>
      <c r="O176" s="57">
        <v>700</v>
      </c>
      <c r="P176" s="57">
        <v>1500</v>
      </c>
      <c r="Q176" s="58">
        <f t="shared" si="58"/>
        <v>8</v>
      </c>
      <c r="R176" s="57">
        <v>700</v>
      </c>
      <c r="S176" s="57">
        <v>1500</v>
      </c>
      <c r="T176" s="81">
        <f t="shared" si="59"/>
        <v>8</v>
      </c>
      <c r="U176" s="91">
        <v>215</v>
      </c>
      <c r="V176" s="52">
        <v>0</v>
      </c>
      <c r="W176" s="59">
        <v>0</v>
      </c>
      <c r="X176" s="84"/>
      <c r="Y176" s="80"/>
      <c r="Z176" s="80"/>
      <c r="AA176" s="80"/>
      <c r="AB176" s="80"/>
      <c r="AC176" s="52">
        <v>8</v>
      </c>
      <c r="AD176" s="52">
        <v>20</v>
      </c>
      <c r="AE176" s="52">
        <v>20</v>
      </c>
      <c r="AF176" s="52">
        <v>8</v>
      </c>
      <c r="AG176" s="52">
        <v>20</v>
      </c>
      <c r="AH176" s="52">
        <v>8</v>
      </c>
      <c r="AI176" s="52">
        <v>20</v>
      </c>
      <c r="AJ176" s="82"/>
      <c r="AK176" s="82"/>
      <c r="AL176" s="74" t="s">
        <v>132</v>
      </c>
      <c r="AM176" s="61" t="s">
        <v>196</v>
      </c>
      <c r="AN176" s="80"/>
      <c r="AO176" s="80"/>
      <c r="AP176" s="82"/>
    </row>
    <row r="177" spans="1:42" ht="24.95" customHeight="1">
      <c r="A177" s="50">
        <f t="shared" si="44"/>
        <v>123.17700000000079</v>
      </c>
      <c r="B177" s="64" t="s">
        <v>59</v>
      </c>
      <c r="C177" s="58">
        <v>2</v>
      </c>
      <c r="D177" s="52" t="s">
        <v>188</v>
      </c>
      <c r="E177" s="52" t="s">
        <v>195</v>
      </c>
      <c r="F177" s="52" t="s">
        <v>52</v>
      </c>
      <c r="G177" s="52" t="s">
        <v>76</v>
      </c>
      <c r="H177" s="54">
        <v>43922</v>
      </c>
      <c r="I177" s="54">
        <v>43951</v>
      </c>
      <c r="J177" s="55" t="str">
        <f t="shared" si="40"/>
        <v>01.04.20 - 30.04.20 (1 months)</v>
      </c>
      <c r="K177" s="56" t="s">
        <v>50</v>
      </c>
      <c r="L177" s="57">
        <v>1500</v>
      </c>
      <c r="M177" s="57">
        <v>2300</v>
      </c>
      <c r="N177" s="58">
        <f t="shared" si="57"/>
        <v>8</v>
      </c>
      <c r="O177" s="57">
        <v>1500</v>
      </c>
      <c r="P177" s="57">
        <v>2300</v>
      </c>
      <c r="Q177" s="58">
        <f t="shared" si="58"/>
        <v>8</v>
      </c>
      <c r="R177" s="57">
        <v>1500</v>
      </c>
      <c r="S177" s="57">
        <v>2300</v>
      </c>
      <c r="T177" s="81">
        <f t="shared" si="59"/>
        <v>8</v>
      </c>
      <c r="U177" s="91">
        <v>239</v>
      </c>
      <c r="V177" s="52">
        <v>0</v>
      </c>
      <c r="W177" s="59">
        <v>0</v>
      </c>
      <c r="X177" s="84"/>
      <c r="Y177" s="80"/>
      <c r="Z177" s="80"/>
      <c r="AA177" s="80"/>
      <c r="AB177" s="80"/>
      <c r="AC177" s="52">
        <v>8</v>
      </c>
      <c r="AD177" s="52">
        <v>20</v>
      </c>
      <c r="AE177" s="52">
        <v>20</v>
      </c>
      <c r="AF177" s="52">
        <v>8</v>
      </c>
      <c r="AG177" s="52">
        <v>20</v>
      </c>
      <c r="AH177" s="52">
        <v>8</v>
      </c>
      <c r="AI177" s="52">
        <v>20</v>
      </c>
      <c r="AJ177" s="82"/>
      <c r="AK177" s="82"/>
      <c r="AL177" s="74" t="s">
        <v>132</v>
      </c>
      <c r="AM177" s="61" t="s">
        <v>196</v>
      </c>
      <c r="AN177" s="80"/>
      <c r="AO177" s="80"/>
      <c r="AP177" s="82"/>
    </row>
    <row r="178" spans="1:42" ht="24.95" customHeight="1">
      <c r="A178" s="50">
        <f t="shared" si="44"/>
        <v>123.17800000000079</v>
      </c>
      <c r="B178" s="79" t="s">
        <v>59</v>
      </c>
      <c r="C178" s="58">
        <v>2</v>
      </c>
      <c r="D178" s="52" t="s">
        <v>188</v>
      </c>
      <c r="E178" s="52" t="s">
        <v>195</v>
      </c>
      <c r="F178" s="52" t="s">
        <v>52</v>
      </c>
      <c r="G178" s="52" t="s">
        <v>76</v>
      </c>
      <c r="H178" s="54">
        <v>43921</v>
      </c>
      <c r="I178" s="54">
        <v>43951</v>
      </c>
      <c r="J178" s="55" t="str">
        <f t="shared" si="40"/>
        <v>31.03.20 - 30.04.20 (1 months)</v>
      </c>
      <c r="K178" s="56" t="s">
        <v>50</v>
      </c>
      <c r="L178" s="57">
        <v>2300</v>
      </c>
      <c r="M178" s="57">
        <v>2300</v>
      </c>
      <c r="N178" s="58">
        <f t="shared" si="57"/>
        <v>24</v>
      </c>
      <c r="O178" s="57">
        <v>2300</v>
      </c>
      <c r="P178" s="57">
        <v>2300</v>
      </c>
      <c r="Q178" s="58">
        <f t="shared" si="58"/>
        <v>24</v>
      </c>
      <c r="R178" s="57">
        <v>2300</v>
      </c>
      <c r="S178" s="57">
        <v>2300</v>
      </c>
      <c r="T178" s="81">
        <f t="shared" si="59"/>
        <v>24</v>
      </c>
      <c r="U178" s="91">
        <v>195.1</v>
      </c>
      <c r="V178" s="52">
        <v>0</v>
      </c>
      <c r="W178" s="59">
        <v>0</v>
      </c>
      <c r="X178" s="84"/>
      <c r="Y178" s="80"/>
      <c r="Z178" s="80"/>
      <c r="AA178" s="80"/>
      <c r="AB178" s="80"/>
      <c r="AC178" s="52">
        <v>8</v>
      </c>
      <c r="AD178" s="52">
        <v>20</v>
      </c>
      <c r="AE178" s="52">
        <v>20</v>
      </c>
      <c r="AF178" s="52">
        <v>8</v>
      </c>
      <c r="AG178" s="52">
        <v>20</v>
      </c>
      <c r="AH178" s="52">
        <v>8</v>
      </c>
      <c r="AI178" s="52">
        <v>20</v>
      </c>
      <c r="AJ178" s="82"/>
      <c r="AK178" s="82"/>
      <c r="AL178" s="74" t="s">
        <v>134</v>
      </c>
      <c r="AM178" s="61" t="s">
        <v>197</v>
      </c>
      <c r="AN178" s="80"/>
      <c r="AO178" s="80"/>
      <c r="AP178" s="82"/>
    </row>
    <row r="179" spans="1:42" ht="24.95" customHeight="1">
      <c r="A179" s="50">
        <f t="shared" si="44"/>
        <v>123.1790000000008</v>
      </c>
      <c r="B179" s="76" t="s">
        <v>54</v>
      </c>
      <c r="C179" s="58" t="s">
        <v>55</v>
      </c>
      <c r="D179" s="52" t="s">
        <v>198</v>
      </c>
      <c r="E179" s="52" t="s">
        <v>199</v>
      </c>
      <c r="F179" s="52" t="s">
        <v>52</v>
      </c>
      <c r="G179" s="52" t="s">
        <v>153</v>
      </c>
      <c r="H179" s="54">
        <v>43921</v>
      </c>
      <c r="I179" s="54">
        <v>43951</v>
      </c>
      <c r="J179" s="55" t="str">
        <f t="shared" si="40"/>
        <v>31.03.20 - 30.04.20 (1 months)</v>
      </c>
      <c r="K179" s="56" t="s">
        <v>50</v>
      </c>
      <c r="L179" s="57">
        <v>2300</v>
      </c>
      <c r="M179" s="57">
        <v>700</v>
      </c>
      <c r="N179" s="58">
        <f>IF(L179&gt;M179, (2400-L179+M179)/100, IF(AND(L179="",M179="",L179=M179), "", IF(L179=M179,24,(M179-L179)/100)))</f>
        <v>8</v>
      </c>
      <c r="O179" s="57">
        <v>2300</v>
      </c>
      <c r="P179" s="57">
        <v>700</v>
      </c>
      <c r="Q179" s="58">
        <f>IF(O179&gt;P179, (2400-O179+P179)/100, IF(AND(O179="",P179="",O179=P179), "", IF(O179=P179,24,(P179-O179)/100)))</f>
        <v>8</v>
      </c>
      <c r="R179" s="57">
        <v>2300</v>
      </c>
      <c r="S179" s="57">
        <v>700</v>
      </c>
      <c r="T179" s="58">
        <f>IF(R179&gt;S179, (2400-R179+S179)/100, IF(AND(R179="",S179="",R179=S179), "", IF(R179=S179,24,(S179-R179)/100)))</f>
        <v>8</v>
      </c>
      <c r="U179" s="52">
        <v>7.3</v>
      </c>
      <c r="V179" s="52"/>
      <c r="W179" s="59"/>
      <c r="X179" s="60"/>
      <c r="Y179" s="52"/>
      <c r="Z179" s="52"/>
      <c r="AA179" s="52"/>
      <c r="AB179" s="52"/>
      <c r="AC179" s="52">
        <v>0.4</v>
      </c>
      <c r="AD179" s="52">
        <v>1</v>
      </c>
      <c r="AE179" s="52">
        <v>1</v>
      </c>
      <c r="AF179" s="52">
        <v>0.4</v>
      </c>
      <c r="AG179" s="52">
        <v>1</v>
      </c>
      <c r="AH179" s="52">
        <v>0.4</v>
      </c>
      <c r="AI179" s="52">
        <v>1</v>
      </c>
      <c r="AJ179" s="61"/>
      <c r="AK179" s="61"/>
      <c r="AL179" s="62"/>
      <c r="AM179" s="61"/>
      <c r="AN179" s="52"/>
      <c r="AO179" s="52"/>
      <c r="AP179" s="61"/>
    </row>
    <row r="180" spans="1:42" ht="24.95" customHeight="1">
      <c r="A180" s="50">
        <f t="shared" si="44"/>
        <v>123.1800000000008</v>
      </c>
      <c r="B180" s="76" t="s">
        <v>54</v>
      </c>
      <c r="C180" s="58" t="s">
        <v>55</v>
      </c>
      <c r="D180" s="52" t="s">
        <v>198</v>
      </c>
      <c r="E180" s="52" t="s">
        <v>199</v>
      </c>
      <c r="F180" s="52" t="s">
        <v>52</v>
      </c>
      <c r="G180" s="52" t="s">
        <v>153</v>
      </c>
      <c r="H180" s="54">
        <v>43922</v>
      </c>
      <c r="I180" s="54">
        <v>43951</v>
      </c>
      <c r="J180" s="55" t="str">
        <f t="shared" ref="J180:J181" si="60">IFERROR(TEXT(H180,"DD.MM.YY")&amp;" - "&amp;TEXT(I180,"DD.MM.YY")&amp;" ("&amp;DATEDIF(H180,I180+1,"m")&amp;" months)","Tender End Date is Before Start Date")</f>
        <v>01.04.20 - 30.04.20 (1 months)</v>
      </c>
      <c r="K180" s="56" t="s">
        <v>50</v>
      </c>
      <c r="L180" s="57">
        <v>700</v>
      </c>
      <c r="M180" s="57">
        <v>1500</v>
      </c>
      <c r="N180" s="58">
        <f t="shared" ref="N180:N181" si="61">IF(L180&gt;M180, (2400-L180+M180)/100, IF(AND(L180="",M180="",L180=M180), "", IF(L180=M180,24,(M180-L180)/100)))</f>
        <v>8</v>
      </c>
      <c r="O180" s="57">
        <v>700</v>
      </c>
      <c r="P180" s="57">
        <v>1500</v>
      </c>
      <c r="Q180" s="58">
        <f t="shared" ref="Q180:Q181" si="62">IF(O180&gt;P180, (2400-O180+P180)/100, IF(AND(O180="",P180="",O180=P180), "", IF(O180=P180,24,(P180-O180)/100)))</f>
        <v>8</v>
      </c>
      <c r="R180" s="57">
        <v>700</v>
      </c>
      <c r="S180" s="57">
        <v>1500</v>
      </c>
      <c r="T180" s="81">
        <f t="shared" ref="T180:T181" si="63">IF(R180&gt;S180, (2400-R180+S180)/100, IF(AND(R180="",S180="",R180=S180), "", IF(R180=S180,24,(S180-R180)/100)))</f>
        <v>8</v>
      </c>
      <c r="U180" s="52">
        <v>7.3</v>
      </c>
      <c r="V180" s="52"/>
      <c r="W180" s="59"/>
      <c r="X180" s="60"/>
      <c r="Y180" s="52"/>
      <c r="Z180" s="52"/>
      <c r="AA180" s="52"/>
      <c r="AB180" s="52"/>
      <c r="AC180" s="52">
        <v>0.4</v>
      </c>
      <c r="AD180" s="52">
        <v>1</v>
      </c>
      <c r="AE180" s="52">
        <v>1</v>
      </c>
      <c r="AF180" s="52">
        <v>0.4</v>
      </c>
      <c r="AG180" s="52">
        <v>1</v>
      </c>
      <c r="AH180" s="52">
        <v>0.4</v>
      </c>
      <c r="AI180" s="52">
        <v>1</v>
      </c>
      <c r="AJ180" s="61"/>
      <c r="AK180" s="61"/>
      <c r="AL180" s="74"/>
      <c r="AM180" s="61" t="s">
        <v>73</v>
      </c>
      <c r="AN180" s="80"/>
      <c r="AO180" s="80"/>
      <c r="AP180" s="82"/>
    </row>
    <row r="181" spans="1:42" ht="24.95" customHeight="1">
      <c r="A181" s="50">
        <f t="shared" si="44"/>
        <v>123.18100000000081</v>
      </c>
      <c r="B181" s="51" t="s">
        <v>54</v>
      </c>
      <c r="C181" s="58" t="s">
        <v>55</v>
      </c>
      <c r="D181" s="52" t="s">
        <v>198</v>
      </c>
      <c r="E181" s="52" t="s">
        <v>200</v>
      </c>
      <c r="F181" s="52" t="s">
        <v>52</v>
      </c>
      <c r="G181" s="52" t="s">
        <v>76</v>
      </c>
      <c r="H181" s="54">
        <v>43921</v>
      </c>
      <c r="I181" s="54">
        <v>43951</v>
      </c>
      <c r="J181" s="55" t="str">
        <f t="shared" si="60"/>
        <v>31.03.20 - 30.04.20 (1 months)</v>
      </c>
      <c r="K181" s="56" t="s">
        <v>50</v>
      </c>
      <c r="L181" s="57">
        <v>2300</v>
      </c>
      <c r="M181" s="57">
        <v>700</v>
      </c>
      <c r="N181" s="58">
        <f t="shared" si="61"/>
        <v>8</v>
      </c>
      <c r="O181" s="57">
        <v>2300</v>
      </c>
      <c r="P181" s="57">
        <v>700</v>
      </c>
      <c r="Q181" s="58">
        <f t="shared" si="62"/>
        <v>8</v>
      </c>
      <c r="R181" s="57">
        <v>2300</v>
      </c>
      <c r="S181" s="57">
        <v>700</v>
      </c>
      <c r="T181" s="81">
        <f t="shared" si="63"/>
        <v>8</v>
      </c>
      <c r="U181" s="52">
        <v>3.6</v>
      </c>
      <c r="V181" s="52"/>
      <c r="W181" s="59"/>
      <c r="X181" s="60"/>
      <c r="Y181" s="52"/>
      <c r="Z181" s="52"/>
      <c r="AA181" s="52"/>
      <c r="AB181" s="52"/>
      <c r="AC181" s="52">
        <v>0.4</v>
      </c>
      <c r="AD181" s="52">
        <v>1</v>
      </c>
      <c r="AE181" s="52">
        <v>1</v>
      </c>
      <c r="AF181" s="52">
        <v>0.4</v>
      </c>
      <c r="AG181" s="52">
        <v>1</v>
      </c>
      <c r="AH181" s="52">
        <v>0</v>
      </c>
      <c r="AI181" s="52">
        <v>0</v>
      </c>
      <c r="AJ181" s="61"/>
      <c r="AK181" s="61"/>
      <c r="AL181" s="74"/>
      <c r="AM181" s="61"/>
      <c r="AN181" s="80"/>
      <c r="AO181" s="80"/>
      <c r="AP181" s="82"/>
    </row>
    <row r="183" spans="1:42">
      <c r="A183" s="103" t="s">
        <v>202</v>
      </c>
      <c r="B183" s="104" t="s">
        <v>203</v>
      </c>
      <c r="C183" s="105"/>
      <c r="D183" s="106" t="s">
        <v>204</v>
      </c>
      <c r="E183" s="106"/>
      <c r="F183" s="106"/>
      <c r="G183" s="107"/>
    </row>
    <row r="184" spans="1:42" ht="26.25">
      <c r="A184" s="108"/>
      <c r="B184" s="109">
        <v>1</v>
      </c>
      <c r="C184" s="110" t="s">
        <v>205</v>
      </c>
      <c r="D184" s="111"/>
      <c r="E184" s="112">
        <v>1.1000000000000001</v>
      </c>
      <c r="F184" s="113" t="s">
        <v>206</v>
      </c>
      <c r="G184" s="114"/>
    </row>
    <row r="185" spans="1:42">
      <c r="A185" s="108"/>
      <c r="B185" s="115"/>
      <c r="C185" s="116"/>
      <c r="D185" s="117"/>
      <c r="E185" s="118">
        <v>1.2</v>
      </c>
      <c r="F185" s="119" t="s">
        <v>207</v>
      </c>
      <c r="G185" s="120"/>
    </row>
    <row r="186" spans="1:42">
      <c r="A186" s="108"/>
      <c r="B186" s="115"/>
      <c r="C186" s="116"/>
      <c r="D186" s="117"/>
      <c r="E186" s="118">
        <v>1.3</v>
      </c>
      <c r="F186" s="119" t="s">
        <v>208</v>
      </c>
      <c r="G186" s="120"/>
    </row>
    <row r="187" spans="1:42">
      <c r="A187" s="108"/>
      <c r="B187" s="115"/>
      <c r="C187" s="121"/>
      <c r="D187" s="122"/>
      <c r="E187" s="123">
        <v>1.4</v>
      </c>
      <c r="F187" s="124" t="s">
        <v>209</v>
      </c>
      <c r="G187" s="125"/>
    </row>
    <row r="188" spans="1:42">
      <c r="A188" s="108"/>
      <c r="B188" s="126">
        <v>2</v>
      </c>
      <c r="C188" s="127" t="s">
        <v>210</v>
      </c>
      <c r="D188" s="128"/>
      <c r="F188" s="101"/>
      <c r="G188" s="120"/>
    </row>
    <row r="189" spans="1:42">
      <c r="A189" s="108"/>
      <c r="B189" s="126">
        <v>3</v>
      </c>
      <c r="C189" s="129" t="s">
        <v>211</v>
      </c>
      <c r="D189" s="130"/>
      <c r="F189" s="101"/>
      <c r="G189" s="120"/>
    </row>
    <row r="190" spans="1:42">
      <c r="A190" s="108"/>
      <c r="B190" s="126">
        <v>4</v>
      </c>
      <c r="C190" s="129" t="s">
        <v>212</v>
      </c>
      <c r="D190" s="130"/>
      <c r="F190" s="101"/>
      <c r="G190" s="120"/>
    </row>
    <row r="191" spans="1:42">
      <c r="A191" s="131"/>
      <c r="B191" s="132">
        <v>5</v>
      </c>
      <c r="C191" s="133" t="s">
        <v>213</v>
      </c>
      <c r="D191" s="134"/>
      <c r="E191" s="135"/>
      <c r="F191" s="135"/>
      <c r="G191" s="136"/>
    </row>
  </sheetData>
  <mergeCells count="40">
    <mergeCell ref="AN3:AO3"/>
    <mergeCell ref="A183:A191"/>
    <mergeCell ref="D183:G183"/>
    <mergeCell ref="B184:B187"/>
    <mergeCell ref="C184:D187"/>
    <mergeCell ref="C188:D188"/>
    <mergeCell ref="C189:D189"/>
    <mergeCell ref="C190:D190"/>
    <mergeCell ref="AN2:AO2"/>
    <mergeCell ref="AP2:AP4"/>
    <mergeCell ref="L3:N3"/>
    <mergeCell ref="O3:Q3"/>
    <mergeCell ref="R3:T3"/>
    <mergeCell ref="U3:U4"/>
    <mergeCell ref="V3:V4"/>
    <mergeCell ref="W3:W4"/>
    <mergeCell ref="Y3:Y4"/>
    <mergeCell ref="Z3:Z4"/>
    <mergeCell ref="Y2:AB2"/>
    <mergeCell ref="AC2:AI3"/>
    <mergeCell ref="AJ2:AJ4"/>
    <mergeCell ref="AK2:AK4"/>
    <mergeCell ref="AL2:AL4"/>
    <mergeCell ref="AM2:AM4"/>
    <mergeCell ref="AA3:AA4"/>
    <mergeCell ref="AB3:AB4"/>
    <mergeCell ref="I2:I4"/>
    <mergeCell ref="J2:J4"/>
    <mergeCell ref="K2:K4"/>
    <mergeCell ref="L2:T2"/>
    <mergeCell ref="U2:W2"/>
    <mergeCell ref="X2:X4"/>
    <mergeCell ref="G2:G4"/>
    <mergeCell ref="H2:H4"/>
    <mergeCell ref="A2:A4"/>
    <mergeCell ref="B2:B4"/>
    <mergeCell ref="C2:C4"/>
    <mergeCell ref="D2:D4"/>
    <mergeCell ref="E2:E4"/>
    <mergeCell ref="F2:F4"/>
  </mergeCells>
  <dataValidations count="1">
    <dataValidation type="textLength" allowBlank="1" showInputMessage="1" showErrorMessage="1" errorTitle="Incorrect Input" error="Please use letters to determine which bids are part of the all-or-nothing tender._x000a__x000a_E.g. A, A, A or B, B, B" sqref="AL8:AL11 AL167:AL178">
      <formula1>1</formula1>
      <formula2>1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Rice, Andrew</dc:creator>
  <cp:lastModifiedBy>Rice, Andrew</cp:lastModifiedBy>
  <dcterms:created xsi:type="dcterms:W3CDTF">2020-03-17T09:27:17Z</dcterms:created>
  <dcterms:modified xsi:type="dcterms:W3CDTF">2020-03-17T13:58:05Z</dcterms:modified>
</cp:coreProperties>
</file>