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binary"/>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showInkAnnotation="0" defaultThemeVersion="124226"/>
  <bookViews>
    <workbookView xWindow="11505" yWindow="-15" windowWidth="11550" windowHeight="9705" tabRatio="736"/>
  </bookViews>
  <sheets>
    <sheet name="CACoP Horizon Scan" sheetId="23" r:id="rId1"/>
    <sheet name="Master Sheet" sheetId="11" state="hidden" r:id="rId2"/>
    <sheet name="Sheet1" sheetId="24" state="hidden" r:id="rId3"/>
  </sheets>
  <definedNames>
    <definedName name="_xlnm._FilterDatabase" localSheetId="0" hidden="1">'CACoP Horizon Scan'!$A$3:$R$90</definedName>
    <definedName name="_xlnm._FilterDatabase" localSheetId="1" hidden="1">'Master Sheet'!$A$1:$Q$69</definedName>
    <definedName name="_xlnm.Print_Area" localSheetId="0">'CACoP Horizon Scan'!$A$1:$P$67</definedName>
    <definedName name="_xlnm.Print_Titles" localSheetId="0">'CACoP Horizon Scan'!$3:$3</definedName>
  </definedNames>
  <calcPr calcId="171027"/>
</workbook>
</file>

<file path=xl/calcChain.xml><?xml version="1.0" encoding="utf-8"?>
<calcChain xmlns="http://schemas.openxmlformats.org/spreadsheetml/2006/main">
  <c r="G69" i="11" l="1"/>
  <c r="G41" i="11"/>
  <c r="G32" i="11"/>
  <c r="G24" i="11"/>
  <c r="G18" i="11"/>
  <c r="G10" i="11"/>
  <c r="S2" i="11"/>
  <c r="G1" i="11"/>
  <c r="G54" i="11" s="1"/>
  <c r="A4" i="23" a="1"/>
  <c r="A4" i="23"/>
  <c r="A5" i="23" l="1" a="1"/>
  <c r="A5" i="23" s="1"/>
  <c r="E4" i="23"/>
  <c r="D4" i="23"/>
  <c r="B4" i="23"/>
  <c r="G7" i="11"/>
  <c r="G15" i="11"/>
  <c r="G23" i="11"/>
  <c r="G39" i="11"/>
  <c r="G68" i="11"/>
  <c r="G64" i="11"/>
  <c r="G60" i="11"/>
  <c r="G56" i="11"/>
  <c r="G52" i="11"/>
  <c r="G48" i="11"/>
  <c r="G44" i="11"/>
  <c r="G67" i="11"/>
  <c r="G63" i="11"/>
  <c r="G59" i="11"/>
  <c r="G55" i="11"/>
  <c r="G51" i="11"/>
  <c r="G47" i="11"/>
  <c r="G43" i="11"/>
  <c r="G65" i="11"/>
  <c r="G57" i="11"/>
  <c r="G49" i="11"/>
  <c r="G38" i="11"/>
  <c r="G34" i="11"/>
  <c r="G30" i="11"/>
  <c r="G26" i="11"/>
  <c r="G66" i="11"/>
  <c r="G58" i="11"/>
  <c r="G50" i="11"/>
  <c r="G37" i="11"/>
  <c r="G33" i="11"/>
  <c r="G29" i="11"/>
  <c r="G25" i="11"/>
  <c r="G62" i="11"/>
  <c r="G46" i="11"/>
  <c r="G35" i="11"/>
  <c r="G27" i="11"/>
  <c r="G21" i="11"/>
  <c r="G17" i="11"/>
  <c r="G13" i="11"/>
  <c r="G9" i="11"/>
  <c r="G5" i="11"/>
  <c r="H1" i="11"/>
  <c r="G61" i="11"/>
  <c r="G45" i="11"/>
  <c r="G36" i="11"/>
  <c r="G28" i="11"/>
  <c r="G20" i="11"/>
  <c r="G16" i="11"/>
  <c r="G12" i="11"/>
  <c r="G8" i="11"/>
  <c r="G4" i="11"/>
  <c r="G3" i="11"/>
  <c r="G11" i="11"/>
  <c r="G19" i="11"/>
  <c r="G31" i="11"/>
  <c r="G70" i="11"/>
  <c r="G2" i="11"/>
  <c r="F4" i="23" s="1"/>
  <c r="G6" i="11"/>
  <c r="G14" i="11"/>
  <c r="G22" i="11"/>
  <c r="G40" i="11"/>
  <c r="G42" i="11"/>
  <c r="G53" i="11"/>
  <c r="H69" i="11" l="1"/>
  <c r="H65" i="11"/>
  <c r="H61" i="11"/>
  <c r="H57" i="11"/>
  <c r="H53" i="11"/>
  <c r="H49" i="11"/>
  <c r="H45" i="11"/>
  <c r="H68" i="11"/>
  <c r="H64" i="11"/>
  <c r="H60" i="11"/>
  <c r="H56" i="11"/>
  <c r="H52" i="11"/>
  <c r="H48" i="11"/>
  <c r="H44" i="11"/>
  <c r="H40" i="11"/>
  <c r="H70" i="11"/>
  <c r="H62" i="11"/>
  <c r="H54" i="11"/>
  <c r="H46" i="11"/>
  <c r="H39" i="11"/>
  <c r="H35" i="11"/>
  <c r="H31" i="11"/>
  <c r="H27" i="11"/>
  <c r="H63" i="11"/>
  <c r="H55" i="11"/>
  <c r="H47" i="11"/>
  <c r="H38" i="11"/>
  <c r="H34" i="11"/>
  <c r="H30" i="11"/>
  <c r="H26" i="11"/>
  <c r="H59" i="11"/>
  <c r="H43" i="11"/>
  <c r="H42" i="11"/>
  <c r="H41" i="11"/>
  <c r="H32" i="11"/>
  <c r="H25" i="11"/>
  <c r="H24" i="11"/>
  <c r="H22" i="11"/>
  <c r="H18" i="11"/>
  <c r="H14" i="11"/>
  <c r="H10" i="11"/>
  <c r="H6" i="11"/>
  <c r="H58" i="11"/>
  <c r="H33" i="11"/>
  <c r="H21" i="11"/>
  <c r="H17" i="11"/>
  <c r="H13" i="11"/>
  <c r="H9" i="11"/>
  <c r="H5" i="11"/>
  <c r="I1" i="11"/>
  <c r="H50" i="11"/>
  <c r="H37" i="11"/>
  <c r="H19" i="11"/>
  <c r="H11" i="11"/>
  <c r="H3" i="11"/>
  <c r="H67" i="11"/>
  <c r="H28" i="11"/>
  <c r="H16" i="11"/>
  <c r="H8" i="11"/>
  <c r="H51" i="11"/>
  <c r="H36" i="11"/>
  <c r="H20" i="11"/>
  <c r="H12" i="11"/>
  <c r="H4" i="11"/>
  <c r="H2" i="11"/>
  <c r="G4" i="23" s="1"/>
  <c r="H23" i="11"/>
  <c r="H7" i="11"/>
  <c r="H66" i="11"/>
  <c r="H29" i="11"/>
  <c r="H15" i="11"/>
  <c r="A6" i="23" a="1"/>
  <c r="A6" i="23" s="1"/>
  <c r="D5" i="23"/>
  <c r="G5" i="23"/>
  <c r="B5" i="23"/>
  <c r="F5" i="23"/>
  <c r="E5" i="23"/>
  <c r="G6" i="23" l="1"/>
  <c r="D6" i="23"/>
  <c r="B6" i="23"/>
  <c r="F6" i="23"/>
  <c r="E6" i="23"/>
  <c r="A7" i="23" a="1"/>
  <c r="A7" i="23" s="1"/>
  <c r="I70" i="11"/>
  <c r="I66" i="11"/>
  <c r="I62" i="11"/>
  <c r="I58" i="11"/>
  <c r="I54" i="11"/>
  <c r="I50" i="11"/>
  <c r="I46" i="11"/>
  <c r="I69" i="11"/>
  <c r="I65" i="11"/>
  <c r="I61" i="11"/>
  <c r="I57" i="11"/>
  <c r="I53" i="11"/>
  <c r="I49" i="11"/>
  <c r="I45" i="11"/>
  <c r="I41" i="11"/>
  <c r="I67" i="11"/>
  <c r="I59" i="11"/>
  <c r="I51" i="11"/>
  <c r="I43" i="11"/>
  <c r="I42" i="11"/>
  <c r="I36" i="11"/>
  <c r="I32" i="11"/>
  <c r="I28" i="11"/>
  <c r="I68" i="11"/>
  <c r="I60" i="11"/>
  <c r="I52" i="11"/>
  <c r="I44" i="11"/>
  <c r="I39" i="11"/>
  <c r="I35" i="11"/>
  <c r="I31" i="11"/>
  <c r="I27" i="11"/>
  <c r="I56" i="11"/>
  <c r="I40" i="11"/>
  <c r="I37" i="11"/>
  <c r="I29" i="11"/>
  <c r="I23" i="11"/>
  <c r="I19" i="11"/>
  <c r="I15" i="11"/>
  <c r="I11" i="11"/>
  <c r="I7" i="11"/>
  <c r="I3" i="11"/>
  <c r="H5" i="23" s="1"/>
  <c r="I2" i="11"/>
  <c r="H4" i="23" s="1"/>
  <c r="I55" i="11"/>
  <c r="I38" i="11"/>
  <c r="I30" i="11"/>
  <c r="I25" i="11"/>
  <c r="I24" i="11"/>
  <c r="I22" i="11"/>
  <c r="I18" i="11"/>
  <c r="I14" i="11"/>
  <c r="I10" i="11"/>
  <c r="I6" i="11"/>
  <c r="I47" i="11"/>
  <c r="I34" i="11"/>
  <c r="I16" i="11"/>
  <c r="I8" i="11"/>
  <c r="J1" i="11"/>
  <c r="I64" i="11"/>
  <c r="I21" i="11"/>
  <c r="I13" i="11"/>
  <c r="I5" i="11"/>
  <c r="I48" i="11"/>
  <c r="I33" i="11"/>
  <c r="I17" i="11"/>
  <c r="I9" i="11"/>
  <c r="I26" i="11"/>
  <c r="I20" i="11"/>
  <c r="I12" i="11"/>
  <c r="I63" i="11"/>
  <c r="I4" i="11"/>
  <c r="H6" i="23" s="1"/>
  <c r="J67" i="11" l="1"/>
  <c r="J63" i="11"/>
  <c r="J59" i="11"/>
  <c r="J55" i="11"/>
  <c r="J51" i="11"/>
  <c r="J47" i="11"/>
  <c r="J43" i="11"/>
  <c r="J70" i="11"/>
  <c r="J66" i="11"/>
  <c r="J62" i="11"/>
  <c r="J58" i="11"/>
  <c r="J54" i="11"/>
  <c r="J50" i="11"/>
  <c r="J46" i="11"/>
  <c r="J42" i="11"/>
  <c r="J64" i="11"/>
  <c r="J56" i="11"/>
  <c r="J48" i="11"/>
  <c r="J41" i="11"/>
  <c r="J40" i="11"/>
  <c r="J37" i="11"/>
  <c r="J33" i="11"/>
  <c r="J29" i="11"/>
  <c r="J65" i="11"/>
  <c r="J57" i="11"/>
  <c r="J49" i="11"/>
  <c r="J36" i="11"/>
  <c r="J32" i="11"/>
  <c r="J28" i="11"/>
  <c r="J24" i="11"/>
  <c r="J69" i="11"/>
  <c r="J53" i="11"/>
  <c r="J34" i="11"/>
  <c r="J26" i="11"/>
  <c r="J20" i="11"/>
  <c r="J16" i="11"/>
  <c r="J12" i="11"/>
  <c r="J8" i="11"/>
  <c r="J4" i="11"/>
  <c r="I6" i="23" s="1"/>
  <c r="J68" i="11"/>
  <c r="J52" i="11"/>
  <c r="J35" i="11"/>
  <c r="J27" i="11"/>
  <c r="J23" i="11"/>
  <c r="J19" i="11"/>
  <c r="J15" i="11"/>
  <c r="J11" i="11"/>
  <c r="J7" i="11"/>
  <c r="J3" i="11"/>
  <c r="I5" i="23" s="1"/>
  <c r="J2" i="11"/>
  <c r="I4" i="23" s="1"/>
  <c r="J44" i="11"/>
  <c r="J31" i="11"/>
  <c r="J21" i="11"/>
  <c r="J13" i="11"/>
  <c r="J5" i="11"/>
  <c r="I7" i="23" s="1"/>
  <c r="J61" i="11"/>
  <c r="J38" i="11"/>
  <c r="J25" i="11"/>
  <c r="J18" i="11"/>
  <c r="J10" i="11"/>
  <c r="J45" i="11"/>
  <c r="J30" i="11"/>
  <c r="J22" i="11"/>
  <c r="J14" i="11"/>
  <c r="J6" i="11"/>
  <c r="K1" i="11"/>
  <c r="J60" i="11"/>
  <c r="J39" i="11"/>
  <c r="J17" i="11"/>
  <c r="J9" i="11"/>
  <c r="B7" i="23"/>
  <c r="H7" i="23"/>
  <c r="D7" i="23"/>
  <c r="G7" i="23"/>
  <c r="F7" i="23"/>
  <c r="E7" i="23"/>
  <c r="A8" i="23" a="1"/>
  <c r="A8" i="23" s="1"/>
  <c r="H8" i="23" l="1"/>
  <c r="D8" i="23"/>
  <c r="G8" i="23"/>
  <c r="B8" i="23"/>
  <c r="F8" i="23"/>
  <c r="E8" i="23"/>
  <c r="I8" i="23"/>
  <c r="K68" i="11"/>
  <c r="K64" i="11"/>
  <c r="K60" i="11"/>
  <c r="K56" i="11"/>
  <c r="K52" i="11"/>
  <c r="K48" i="11"/>
  <c r="K44" i="11"/>
  <c r="K67" i="11"/>
  <c r="K63" i="11"/>
  <c r="K59" i="11"/>
  <c r="K55" i="11"/>
  <c r="K51" i="11"/>
  <c r="K47" i="11"/>
  <c r="K43" i="11"/>
  <c r="K69" i="11"/>
  <c r="K61" i="11"/>
  <c r="K53" i="11"/>
  <c r="K45" i="11"/>
  <c r="K38" i="11"/>
  <c r="K34" i="11"/>
  <c r="K30" i="11"/>
  <c r="K26" i="11"/>
  <c r="K70" i="11"/>
  <c r="K62" i="11"/>
  <c r="K54" i="11"/>
  <c r="K46" i="11"/>
  <c r="K42" i="11"/>
  <c r="K41" i="11"/>
  <c r="K40" i="11"/>
  <c r="K37" i="11"/>
  <c r="K33" i="11"/>
  <c r="K29" i="11"/>
  <c r="K25" i="11"/>
  <c r="K66" i="11"/>
  <c r="K50" i="11"/>
  <c r="K39" i="11"/>
  <c r="K31" i="11"/>
  <c r="K21" i="11"/>
  <c r="K17" i="11"/>
  <c r="K13" i="11"/>
  <c r="K9" i="11"/>
  <c r="K5" i="11"/>
  <c r="J7" i="23" s="1"/>
  <c r="L1" i="11"/>
  <c r="K65" i="11"/>
  <c r="K49" i="11"/>
  <c r="K32" i="11"/>
  <c r="K20" i="11"/>
  <c r="K16" i="11"/>
  <c r="K12" i="11"/>
  <c r="K8" i="11"/>
  <c r="K4" i="11"/>
  <c r="J6" i="23" s="1"/>
  <c r="M1" i="11"/>
  <c r="K28" i="11"/>
  <c r="K18" i="11"/>
  <c r="K10" i="11"/>
  <c r="K58" i="11"/>
  <c r="K35" i="11"/>
  <c r="K24" i="11"/>
  <c r="K23" i="11"/>
  <c r="K15" i="11"/>
  <c r="K7" i="11"/>
  <c r="K27" i="11"/>
  <c r="K19" i="11"/>
  <c r="K11" i="11"/>
  <c r="K3" i="11"/>
  <c r="J5" i="23" s="1"/>
  <c r="K57" i="11"/>
  <c r="K22" i="11"/>
  <c r="K2" i="11"/>
  <c r="J4" i="23" s="1"/>
  <c r="K14" i="11"/>
  <c r="K6" i="11"/>
  <c r="J8" i="23" s="1"/>
  <c r="N1" i="11"/>
  <c r="O1" i="11" s="1"/>
  <c r="K36" i="11"/>
  <c r="A9" i="23" a="1"/>
  <c r="A9" i="23" s="1"/>
  <c r="O68" i="11" l="1"/>
  <c r="O64" i="11"/>
  <c r="O60" i="11"/>
  <c r="O56" i="11"/>
  <c r="O52" i="11"/>
  <c r="O48" i="11"/>
  <c r="O44" i="11"/>
  <c r="O67" i="11"/>
  <c r="O63" i="11"/>
  <c r="O59" i="11"/>
  <c r="O55" i="11"/>
  <c r="O51" i="11"/>
  <c r="O47" i="11"/>
  <c r="O43" i="11"/>
  <c r="O65" i="11"/>
  <c r="O57" i="11"/>
  <c r="O49" i="11"/>
  <c r="O42" i="11"/>
  <c r="O41" i="11"/>
  <c r="O40" i="11"/>
  <c r="O38" i="11"/>
  <c r="O34" i="11"/>
  <c r="O30" i="11"/>
  <c r="O26" i="11"/>
  <c r="O66" i="11"/>
  <c r="O58" i="11"/>
  <c r="O50" i="11"/>
  <c r="O37" i="11"/>
  <c r="O33" i="11"/>
  <c r="O29" i="11"/>
  <c r="O25" i="11"/>
  <c r="O70" i="11"/>
  <c r="O54" i="11"/>
  <c r="O35" i="11"/>
  <c r="O27" i="11"/>
  <c r="O21" i="11"/>
  <c r="O17" i="11"/>
  <c r="O13" i="11"/>
  <c r="O9" i="11"/>
  <c r="O5" i="11"/>
  <c r="N7" i="23" s="1"/>
  <c r="O69" i="11"/>
  <c r="O53" i="11"/>
  <c r="O36" i="11"/>
  <c r="O28" i="11"/>
  <c r="O24" i="11"/>
  <c r="O23" i="11"/>
  <c r="O20" i="11"/>
  <c r="O16" i="11"/>
  <c r="O12" i="11"/>
  <c r="O8" i="11"/>
  <c r="O4" i="11"/>
  <c r="N6" i="23" s="1"/>
  <c r="O61" i="11"/>
  <c r="O32" i="11"/>
  <c r="O22" i="11"/>
  <c r="O14" i="11"/>
  <c r="O6" i="11"/>
  <c r="N8" i="23" s="1"/>
  <c r="O2" i="11"/>
  <c r="N4" i="23" s="1"/>
  <c r="O46" i="11"/>
  <c r="O39" i="11"/>
  <c r="O19" i="11"/>
  <c r="O11" i="11"/>
  <c r="O3" i="11"/>
  <c r="N5" i="23" s="1"/>
  <c r="O62" i="11"/>
  <c r="O31" i="11"/>
  <c r="O15" i="11"/>
  <c r="O7" i="11"/>
  <c r="O45" i="11"/>
  <c r="O10" i="11"/>
  <c r="O18" i="11"/>
  <c r="P1" i="11"/>
  <c r="L69" i="11"/>
  <c r="L65" i="11"/>
  <c r="L61" i="11"/>
  <c r="L57" i="11"/>
  <c r="L53" i="11"/>
  <c r="L49" i="11"/>
  <c r="L45" i="11"/>
  <c r="L68" i="11"/>
  <c r="L64" i="11"/>
  <c r="L60" i="11"/>
  <c r="L56" i="11"/>
  <c r="L52" i="11"/>
  <c r="L48" i="11"/>
  <c r="L44" i="11"/>
  <c r="L40" i="11"/>
  <c r="L66" i="11"/>
  <c r="L58" i="11"/>
  <c r="L50" i="11"/>
  <c r="L39" i="11"/>
  <c r="L35" i="11"/>
  <c r="L31" i="11"/>
  <c r="L27" i="11"/>
  <c r="L67" i="11"/>
  <c r="L59" i="11"/>
  <c r="L51" i="11"/>
  <c r="L43" i="11"/>
  <c r="L38" i="11"/>
  <c r="L34" i="11"/>
  <c r="L30" i="11"/>
  <c r="L26" i="11"/>
  <c r="L63" i="11"/>
  <c r="L47" i="11"/>
  <c r="L36" i="11"/>
  <c r="L28" i="11"/>
  <c r="L22" i="11"/>
  <c r="L18" i="11"/>
  <c r="L14" i="11"/>
  <c r="L10" i="11"/>
  <c r="L6" i="11"/>
  <c r="K8" i="23" s="1"/>
  <c r="L62" i="11"/>
  <c r="L46" i="11"/>
  <c r="L42" i="11"/>
  <c r="L41" i="11"/>
  <c r="L37" i="11"/>
  <c r="L29" i="11"/>
  <c r="L21" i="11"/>
  <c r="L17" i="11"/>
  <c r="L13" i="11"/>
  <c r="L9" i="11"/>
  <c r="L5" i="11"/>
  <c r="K7" i="23" s="1"/>
  <c r="L70" i="11"/>
  <c r="L25" i="11"/>
  <c r="L24" i="11"/>
  <c r="L23" i="11"/>
  <c r="L15" i="11"/>
  <c r="L7" i="11"/>
  <c r="L55" i="11"/>
  <c r="L32" i="11"/>
  <c r="L20" i="11"/>
  <c r="L12" i="11"/>
  <c r="L4" i="11"/>
  <c r="K6" i="23" s="1"/>
  <c r="L2" i="11"/>
  <c r="K4" i="23" s="1"/>
  <c r="L16" i="11"/>
  <c r="L8" i="11"/>
  <c r="L19" i="11"/>
  <c r="L33" i="11"/>
  <c r="L11" i="11"/>
  <c r="L54" i="11"/>
  <c r="L3" i="11"/>
  <c r="K5" i="23" s="1"/>
  <c r="G9" i="23"/>
  <c r="H9" i="23"/>
  <c r="D9" i="23"/>
  <c r="K9" i="23"/>
  <c r="B9" i="23"/>
  <c r="N9" i="23"/>
  <c r="F9" i="23"/>
  <c r="E9" i="23"/>
  <c r="J9" i="23"/>
  <c r="I9" i="23"/>
  <c r="A10" i="23" a="1"/>
  <c r="A10" i="23" s="1"/>
  <c r="N67" i="11"/>
  <c r="N63" i="11"/>
  <c r="N59" i="11"/>
  <c r="N55" i="11"/>
  <c r="N51" i="11"/>
  <c r="N47" i="11"/>
  <c r="N43" i="11"/>
  <c r="N70" i="11"/>
  <c r="N66" i="11"/>
  <c r="N62" i="11"/>
  <c r="N58" i="11"/>
  <c r="N54" i="11"/>
  <c r="N50" i="11"/>
  <c r="N46" i="11"/>
  <c r="N42" i="11"/>
  <c r="N68" i="11"/>
  <c r="N60" i="11"/>
  <c r="N52" i="11"/>
  <c r="N44" i="11"/>
  <c r="N37" i="11"/>
  <c r="N33" i="11"/>
  <c r="N29" i="11"/>
  <c r="N25" i="11"/>
  <c r="N69" i="11"/>
  <c r="N61" i="11"/>
  <c r="N53" i="11"/>
  <c r="N45" i="11"/>
  <c r="N36" i="11"/>
  <c r="N32" i="11"/>
  <c r="N28" i="11"/>
  <c r="N24" i="11"/>
  <c r="N57" i="11"/>
  <c r="N38" i="11"/>
  <c r="N30" i="11"/>
  <c r="N23" i="11"/>
  <c r="N20" i="11"/>
  <c r="N16" i="11"/>
  <c r="N12" i="11"/>
  <c r="N8" i="11"/>
  <c r="N4" i="11"/>
  <c r="M6" i="23" s="1"/>
  <c r="N56" i="11"/>
  <c r="N39" i="11"/>
  <c r="N31" i="11"/>
  <c r="N19" i="11"/>
  <c r="N15" i="11"/>
  <c r="N11" i="11"/>
  <c r="N7" i="11"/>
  <c r="M9" i="23" s="1"/>
  <c r="N3" i="11"/>
  <c r="M5" i="23" s="1"/>
  <c r="N2" i="11"/>
  <c r="M4" i="23" s="1"/>
  <c r="N64" i="11"/>
  <c r="N35" i="11"/>
  <c r="N17" i="11"/>
  <c r="N9" i="11"/>
  <c r="N49" i="11"/>
  <c r="N41" i="11"/>
  <c r="N26" i="11"/>
  <c r="N22" i="11"/>
  <c r="N14" i="11"/>
  <c r="N6" i="11"/>
  <c r="M8" i="23" s="1"/>
  <c r="N65" i="11"/>
  <c r="N40" i="11"/>
  <c r="N34" i="11"/>
  <c r="N18" i="11"/>
  <c r="N10" i="11"/>
  <c r="N13" i="11"/>
  <c r="N48" i="11"/>
  <c r="N27" i="11"/>
  <c r="N5" i="11"/>
  <c r="M7" i="23" s="1"/>
  <c r="N21" i="11"/>
  <c r="M70" i="11"/>
  <c r="M66" i="11"/>
  <c r="M62" i="11"/>
  <c r="M58" i="11"/>
  <c r="M54" i="11"/>
  <c r="M50" i="11"/>
  <c r="M46" i="11"/>
  <c r="M69" i="11"/>
  <c r="M65" i="11"/>
  <c r="M61" i="11"/>
  <c r="M57" i="11"/>
  <c r="M53" i="11"/>
  <c r="M49" i="11"/>
  <c r="M45" i="11"/>
  <c r="M41" i="11"/>
  <c r="M63" i="11"/>
  <c r="M55" i="11"/>
  <c r="M47" i="11"/>
  <c r="M36" i="11"/>
  <c r="M32" i="11"/>
  <c r="M28" i="11"/>
  <c r="M64" i="11"/>
  <c r="M56" i="11"/>
  <c r="M48" i="11"/>
  <c r="M39" i="11"/>
  <c r="M35" i="11"/>
  <c r="M31" i="11"/>
  <c r="M27" i="11"/>
  <c r="M23" i="11"/>
  <c r="M60" i="11"/>
  <c r="M44" i="11"/>
  <c r="M33" i="11"/>
  <c r="M25" i="11"/>
  <c r="M24" i="11"/>
  <c r="M19" i="11"/>
  <c r="M15" i="11"/>
  <c r="M11" i="11"/>
  <c r="M7" i="11"/>
  <c r="L9" i="23" s="1"/>
  <c r="M3" i="11"/>
  <c r="L5" i="23" s="1"/>
  <c r="M2" i="11"/>
  <c r="L4" i="23" s="1"/>
  <c r="M59" i="11"/>
  <c r="M43" i="11"/>
  <c r="M40" i="11"/>
  <c r="M34" i="11"/>
  <c r="M26" i="11"/>
  <c r="M22" i="11"/>
  <c r="M18" i="11"/>
  <c r="M14" i="11"/>
  <c r="M10" i="11"/>
  <c r="M6" i="11"/>
  <c r="L8" i="23" s="1"/>
  <c r="M67" i="11"/>
  <c r="M38" i="11"/>
  <c r="M20" i="11"/>
  <c r="M12" i="11"/>
  <c r="M4" i="11"/>
  <c r="L6" i="23" s="1"/>
  <c r="M52" i="11"/>
  <c r="M29" i="11"/>
  <c r="M17" i="11"/>
  <c r="M9" i="11"/>
  <c r="M68" i="11"/>
  <c r="M42" i="11"/>
  <c r="M37" i="11"/>
  <c r="M21" i="11"/>
  <c r="M13" i="11"/>
  <c r="M5" i="11"/>
  <c r="L7" i="23" s="1"/>
  <c r="M16" i="11"/>
  <c r="M8" i="11"/>
  <c r="M51" i="11"/>
  <c r="M30" i="11"/>
  <c r="A11" i="23" a="1"/>
  <c r="A11" i="23" s="1"/>
  <c r="K11" i="23" l="1"/>
  <c r="L11" i="23"/>
  <c r="H11" i="23"/>
  <c r="D11" i="23"/>
  <c r="G11" i="23"/>
  <c r="B11" i="23"/>
  <c r="J11" i="23"/>
  <c r="N11" i="23"/>
  <c r="F11" i="23"/>
  <c r="M11" i="23"/>
  <c r="E11" i="23"/>
  <c r="I11" i="23"/>
  <c r="B10" i="23"/>
  <c r="L10" i="23"/>
  <c r="H10" i="23"/>
  <c r="D10" i="23"/>
  <c r="K10" i="23"/>
  <c r="G10" i="23"/>
  <c r="J10" i="23"/>
  <c r="N10" i="23"/>
  <c r="F10" i="23"/>
  <c r="M10" i="23"/>
  <c r="E10" i="23"/>
  <c r="I10" i="23"/>
  <c r="A12" i="23" a="1"/>
  <c r="A12" i="23" s="1"/>
  <c r="P69" i="11"/>
  <c r="P65" i="11"/>
  <c r="P61" i="11"/>
  <c r="P57" i="11"/>
  <c r="P53" i="11"/>
  <c r="P49" i="11"/>
  <c r="P45" i="11"/>
  <c r="P68" i="11"/>
  <c r="P64" i="11"/>
  <c r="P60" i="11"/>
  <c r="P56" i="11"/>
  <c r="P52" i="11"/>
  <c r="P48" i="11"/>
  <c r="P44" i="11"/>
  <c r="P40" i="11"/>
  <c r="P70" i="11"/>
  <c r="P62" i="11"/>
  <c r="P54" i="11"/>
  <c r="P46" i="11"/>
  <c r="P39" i="11"/>
  <c r="P35" i="11"/>
  <c r="P31" i="11"/>
  <c r="P27" i="11"/>
  <c r="P63" i="11"/>
  <c r="P55" i="11"/>
  <c r="P47" i="11"/>
  <c r="P42" i="11"/>
  <c r="P41" i="11"/>
  <c r="P38" i="11"/>
  <c r="P34" i="11"/>
  <c r="P30" i="11"/>
  <c r="P26" i="11"/>
  <c r="P67" i="11"/>
  <c r="P51" i="11"/>
  <c r="P32" i="11"/>
  <c r="P22" i="11"/>
  <c r="P18" i="11"/>
  <c r="P14" i="11"/>
  <c r="P10" i="11"/>
  <c r="P6" i="11"/>
  <c r="O8" i="23" s="1"/>
  <c r="P66" i="11"/>
  <c r="P50" i="11"/>
  <c r="P33" i="11"/>
  <c r="P25" i="11"/>
  <c r="P21" i="11"/>
  <c r="P17" i="11"/>
  <c r="P13" i="11"/>
  <c r="P9" i="11"/>
  <c r="O11" i="23" s="1"/>
  <c r="P5" i="11"/>
  <c r="O7" i="23" s="1"/>
  <c r="P58" i="11"/>
  <c r="P29" i="11"/>
  <c r="P19" i="11"/>
  <c r="P11" i="11"/>
  <c r="P3" i="11"/>
  <c r="O5" i="23" s="1"/>
  <c r="P43" i="11"/>
  <c r="P36" i="11"/>
  <c r="P16" i="11"/>
  <c r="P8" i="11"/>
  <c r="O10" i="23" s="1"/>
  <c r="P59" i="11"/>
  <c r="P28" i="11"/>
  <c r="P24" i="11"/>
  <c r="P23" i="11"/>
  <c r="P20" i="11"/>
  <c r="P12" i="11"/>
  <c r="P4" i="11"/>
  <c r="O6" i="23" s="1"/>
  <c r="P2" i="11"/>
  <c r="O4" i="23" s="1"/>
  <c r="P37" i="11"/>
  <c r="P7" i="11"/>
  <c r="O9" i="23" s="1"/>
  <c r="P15" i="11"/>
  <c r="Q1" i="11"/>
  <c r="Q70" i="11" l="1"/>
  <c r="Q66" i="11"/>
  <c r="Q62" i="11"/>
  <c r="Q58" i="11"/>
  <c r="Q54" i="11"/>
  <c r="Q50" i="11"/>
  <c r="Q46" i="11"/>
  <c r="Q69" i="11"/>
  <c r="Q65" i="11"/>
  <c r="Q61" i="11"/>
  <c r="Q57" i="11"/>
  <c r="Q53" i="11"/>
  <c r="Q49" i="11"/>
  <c r="Q45" i="11"/>
  <c r="Q41" i="11"/>
  <c r="Q67" i="11"/>
  <c r="Q59" i="11"/>
  <c r="Q51" i="11"/>
  <c r="Q43" i="11"/>
  <c r="Q36" i="11"/>
  <c r="Q32" i="11"/>
  <c r="Q28" i="11"/>
  <c r="Q68" i="11"/>
  <c r="Q60" i="11"/>
  <c r="Q52" i="11"/>
  <c r="Q44" i="11"/>
  <c r="Q40" i="11"/>
  <c r="Q39" i="11"/>
  <c r="Q35" i="11"/>
  <c r="Q31" i="11"/>
  <c r="Q27" i="11"/>
  <c r="Q23" i="11"/>
  <c r="Q64" i="11"/>
  <c r="Q48" i="11"/>
  <c r="Q37" i="11"/>
  <c r="Q29" i="11"/>
  <c r="Q19" i="11"/>
  <c r="Q15" i="11"/>
  <c r="Q11" i="11"/>
  <c r="Q7" i="11"/>
  <c r="P9" i="23" s="1"/>
  <c r="Q3" i="11"/>
  <c r="P5" i="23" s="1"/>
  <c r="Q2" i="11"/>
  <c r="P4" i="23" s="1"/>
  <c r="Q63" i="11"/>
  <c r="Q47" i="11"/>
  <c r="Q38" i="11"/>
  <c r="Q30" i="11"/>
  <c r="Q22" i="11"/>
  <c r="Q18" i="11"/>
  <c r="Q14" i="11"/>
  <c r="Q10" i="11"/>
  <c r="P12" i="23" s="1"/>
  <c r="Q6" i="11"/>
  <c r="P8" i="23" s="1"/>
  <c r="Q55" i="11"/>
  <c r="Q26" i="11"/>
  <c r="Q16" i="11"/>
  <c r="Q8" i="11"/>
  <c r="P10" i="23" s="1"/>
  <c r="Q33" i="11"/>
  <c r="Q21" i="11"/>
  <c r="Q13" i="11"/>
  <c r="Q5" i="11"/>
  <c r="P7" i="23" s="1"/>
  <c r="Q56" i="11"/>
  <c r="Q25" i="11"/>
  <c r="Q17" i="11"/>
  <c r="Q9" i="11"/>
  <c r="P11" i="23" s="1"/>
  <c r="Q4" i="11"/>
  <c r="P6" i="23" s="1"/>
  <c r="Q34" i="11"/>
  <c r="Q24" i="11"/>
  <c r="Q12" i="11"/>
  <c r="Q42" i="11"/>
  <c r="Q20" i="11"/>
  <c r="O12" i="23"/>
  <c r="G12" i="23"/>
  <c r="L12" i="23"/>
  <c r="H12" i="23"/>
  <c r="D12" i="23"/>
  <c r="K12" i="23"/>
  <c r="B12" i="23"/>
  <c r="N12" i="23"/>
  <c r="F12" i="23"/>
  <c r="M12" i="23"/>
  <c r="E12" i="23"/>
  <c r="J12" i="23"/>
  <c r="I12" i="23"/>
  <c r="A13" i="23" a="1"/>
  <c r="A13" i="23" s="1"/>
  <c r="K13" i="23" l="1"/>
  <c r="P13" i="23"/>
  <c r="L13" i="23"/>
  <c r="H13" i="23"/>
  <c r="D13" i="23"/>
  <c r="O13" i="23"/>
  <c r="G13" i="23"/>
  <c r="B13" i="23"/>
  <c r="N13" i="23"/>
  <c r="F13" i="23"/>
  <c r="M13" i="23"/>
  <c r="E13" i="23"/>
  <c r="J13" i="23"/>
  <c r="I13" i="23"/>
  <c r="A14" i="23" a="1"/>
  <c r="A14" i="23" s="1"/>
  <c r="G14" i="23" l="1"/>
  <c r="P14" i="23"/>
  <c r="L14" i="23"/>
  <c r="H14" i="23"/>
  <c r="D14" i="23"/>
  <c r="O14" i="23"/>
  <c r="K14" i="23"/>
  <c r="B14" i="23"/>
  <c r="J14" i="23"/>
  <c r="N14" i="23"/>
  <c r="F14" i="23"/>
  <c r="M14" i="23"/>
  <c r="E14" i="23"/>
  <c r="I14" i="23"/>
  <c r="A15" i="23" a="1"/>
  <c r="A15" i="23" s="1"/>
  <c r="O15" i="23" l="1"/>
  <c r="B15" i="23"/>
  <c r="P15" i="23"/>
  <c r="L15" i="23"/>
  <c r="H15" i="23"/>
  <c r="D15" i="23"/>
  <c r="K15" i="23"/>
  <c r="G15" i="23"/>
  <c r="J15" i="23"/>
  <c r="N15" i="23"/>
  <c r="F15" i="23"/>
  <c r="M15" i="23"/>
  <c r="E15" i="23"/>
  <c r="I15" i="23"/>
  <c r="A16" i="23" a="1"/>
  <c r="A16" i="23" s="1"/>
  <c r="K16" i="23" l="1"/>
  <c r="P16" i="23"/>
  <c r="L16" i="23"/>
  <c r="H16" i="23"/>
  <c r="D16" i="23"/>
  <c r="O16" i="23"/>
  <c r="G16" i="23"/>
  <c r="B16" i="23"/>
  <c r="N16" i="23"/>
  <c r="F16" i="23"/>
  <c r="M16" i="23"/>
  <c r="E16" i="23"/>
  <c r="J16" i="23"/>
  <c r="I16" i="23"/>
  <c r="A17" i="23" a="1"/>
  <c r="A17" i="23" s="1"/>
  <c r="G17" i="23" l="1"/>
  <c r="P17" i="23"/>
  <c r="L17" i="23"/>
  <c r="H17" i="23"/>
  <c r="D17" i="23"/>
  <c r="O17" i="23"/>
  <c r="K17" i="23"/>
  <c r="B17" i="23"/>
  <c r="J17" i="23"/>
  <c r="N17" i="23"/>
  <c r="F17" i="23"/>
  <c r="M17" i="23"/>
  <c r="E17" i="23"/>
  <c r="I17" i="23"/>
  <c r="A18" i="23" a="1"/>
  <c r="A18" i="23" s="1"/>
  <c r="O18" i="23" l="1"/>
  <c r="B18" i="23"/>
  <c r="P18" i="23"/>
  <c r="L18" i="23"/>
  <c r="H18" i="23"/>
  <c r="D18" i="23"/>
  <c r="K18" i="23"/>
  <c r="G18" i="23"/>
  <c r="J18" i="23"/>
  <c r="N18" i="23"/>
  <c r="F18" i="23"/>
  <c r="M18" i="23"/>
  <c r="E18" i="23"/>
  <c r="I18" i="23"/>
  <c r="A19" i="23" a="1"/>
  <c r="A19" i="23" s="1"/>
  <c r="K19" i="23" l="1"/>
  <c r="P19" i="23"/>
  <c r="L19" i="23"/>
  <c r="H19" i="23"/>
  <c r="D19" i="23"/>
  <c r="O19" i="23"/>
  <c r="G19" i="23"/>
  <c r="B19" i="23"/>
  <c r="N19" i="23"/>
  <c r="F19" i="23"/>
  <c r="M19" i="23"/>
  <c r="E19" i="23"/>
  <c r="J19" i="23"/>
  <c r="I19" i="23"/>
  <c r="A20" i="23" a="1"/>
  <c r="A20" i="23" s="1"/>
  <c r="G20" i="23" l="1"/>
  <c r="P20" i="23"/>
  <c r="L20" i="23"/>
  <c r="H20" i="23"/>
  <c r="D20" i="23"/>
  <c r="O20" i="23"/>
  <c r="K20" i="23"/>
  <c r="B20" i="23"/>
  <c r="J20" i="23"/>
  <c r="N20" i="23"/>
  <c r="F20" i="23"/>
  <c r="M20" i="23"/>
  <c r="E20" i="23"/>
  <c r="I20" i="23"/>
  <c r="A21" i="23" a="1"/>
  <c r="A21" i="23" s="1"/>
  <c r="G21" i="23" l="1"/>
  <c r="P21" i="23"/>
  <c r="L21" i="23"/>
  <c r="H21" i="23"/>
  <c r="D21" i="23"/>
  <c r="O21" i="23"/>
  <c r="K21" i="23"/>
  <c r="B21" i="23"/>
  <c r="N21" i="23"/>
  <c r="F21" i="23"/>
  <c r="M21" i="23"/>
  <c r="E21" i="23"/>
  <c r="J21" i="23"/>
  <c r="I21" i="23"/>
  <c r="A22" i="23" a="1"/>
  <c r="A22" i="23" s="1"/>
  <c r="O22" i="23" l="1"/>
  <c r="B22" i="23"/>
  <c r="P22" i="23"/>
  <c r="L22" i="23"/>
  <c r="H22" i="23"/>
  <c r="D22" i="23"/>
  <c r="K22" i="23"/>
  <c r="G22" i="23"/>
  <c r="J22" i="23"/>
  <c r="N22" i="23"/>
  <c r="F22" i="23"/>
  <c r="M22" i="23"/>
  <c r="E22" i="23"/>
  <c r="I22" i="23"/>
  <c r="A23" i="23" a="1"/>
  <c r="A23" i="23" s="1"/>
  <c r="K23" i="23" l="1"/>
  <c r="P23" i="23"/>
  <c r="L23" i="23"/>
  <c r="H23" i="23"/>
  <c r="D23" i="23"/>
  <c r="O23" i="23"/>
  <c r="G23" i="23"/>
  <c r="B23" i="23"/>
  <c r="N23" i="23"/>
  <c r="F23" i="23"/>
  <c r="M23" i="23"/>
  <c r="E23" i="23"/>
  <c r="J23" i="23"/>
  <c r="I23" i="23"/>
  <c r="A24" i="23" a="1"/>
  <c r="A24" i="23" s="1"/>
  <c r="O24" i="23" l="1"/>
  <c r="B24" i="23"/>
  <c r="P24" i="23"/>
  <c r="L24" i="23"/>
  <c r="H24" i="23"/>
  <c r="D24" i="23"/>
  <c r="K24" i="23"/>
  <c r="G24" i="23"/>
  <c r="J24" i="23"/>
  <c r="N24" i="23"/>
  <c r="F24" i="23"/>
  <c r="M24" i="23"/>
  <c r="E24" i="23"/>
  <c r="I24" i="23"/>
  <c r="A25" i="23" a="1"/>
  <c r="A25" i="23" s="1"/>
  <c r="K25" i="23" l="1"/>
  <c r="P25" i="23"/>
  <c r="L25" i="23"/>
  <c r="H25" i="23"/>
  <c r="D25" i="23"/>
  <c r="O25" i="23"/>
  <c r="G25" i="23"/>
  <c r="B25" i="23"/>
  <c r="N25" i="23"/>
  <c r="F25" i="23"/>
  <c r="M25" i="23"/>
  <c r="E25" i="23"/>
  <c r="J25" i="23"/>
  <c r="I25" i="23"/>
  <c r="A26" i="23" a="1"/>
  <c r="A26" i="23" s="1"/>
  <c r="O26" i="23" l="1"/>
  <c r="B26" i="23"/>
  <c r="P26" i="23"/>
  <c r="L26" i="23"/>
  <c r="H26" i="23"/>
  <c r="D26" i="23"/>
  <c r="K26" i="23"/>
  <c r="G26" i="23"/>
  <c r="J26" i="23"/>
  <c r="N26" i="23"/>
  <c r="F26" i="23"/>
  <c r="M26" i="23"/>
  <c r="E26" i="23"/>
  <c r="I26" i="23"/>
  <c r="A27" i="23" a="1"/>
  <c r="A27" i="23" s="1"/>
  <c r="O27" i="23" l="1"/>
  <c r="G27" i="23"/>
  <c r="P27" i="23"/>
  <c r="L27" i="23"/>
  <c r="H27" i="23"/>
  <c r="D27" i="23"/>
  <c r="K27" i="23"/>
  <c r="B27" i="23"/>
  <c r="N27" i="23"/>
  <c r="F27" i="23"/>
  <c r="M27" i="23"/>
  <c r="E27" i="23"/>
  <c r="J27" i="23"/>
  <c r="I27" i="23"/>
  <c r="A28" i="23" a="1"/>
  <c r="A28" i="23" s="1"/>
  <c r="K28" i="23" l="1"/>
  <c r="P28" i="23"/>
  <c r="L28" i="23"/>
  <c r="H28" i="23"/>
  <c r="D28" i="23"/>
  <c r="O28" i="23"/>
  <c r="G28" i="23"/>
  <c r="B28" i="23"/>
  <c r="J28" i="23"/>
  <c r="N28" i="23"/>
  <c r="F28" i="23"/>
  <c r="M28" i="23"/>
  <c r="E28" i="23"/>
  <c r="I28" i="23"/>
  <c r="A29" i="23" a="1"/>
  <c r="A29" i="23" s="1"/>
  <c r="O29" i="23" l="1"/>
  <c r="G29" i="23"/>
  <c r="P29" i="23"/>
  <c r="L29" i="23"/>
  <c r="H29" i="23"/>
  <c r="D29" i="23"/>
  <c r="K29" i="23"/>
  <c r="B29" i="23"/>
  <c r="N29" i="23"/>
  <c r="F29" i="23"/>
  <c r="M29" i="23"/>
  <c r="E29" i="23"/>
  <c r="J29" i="23"/>
  <c r="I29" i="23"/>
  <c r="A30" i="23" a="1"/>
  <c r="A30" i="23" s="1"/>
  <c r="O30" i="23" l="1"/>
  <c r="K30" i="23"/>
  <c r="G30" i="23"/>
  <c r="P30" i="23"/>
  <c r="L30" i="23"/>
  <c r="H30" i="23"/>
  <c r="D30" i="23"/>
  <c r="B30" i="23"/>
  <c r="J30" i="23"/>
  <c r="N30" i="23"/>
  <c r="F30" i="23"/>
  <c r="M30" i="23"/>
  <c r="E30" i="23"/>
  <c r="I30" i="23"/>
  <c r="A31" i="23" a="1"/>
  <c r="A31" i="23" s="1"/>
  <c r="O31" i="23" l="1"/>
  <c r="G31" i="23"/>
  <c r="B31" i="23"/>
  <c r="P31" i="23"/>
  <c r="L31" i="23"/>
  <c r="H31" i="23"/>
  <c r="D31" i="23"/>
  <c r="K31" i="23"/>
  <c r="J31" i="23"/>
  <c r="N31" i="23"/>
  <c r="F31" i="23"/>
  <c r="M31" i="23"/>
  <c r="E31" i="23"/>
  <c r="I31" i="23"/>
  <c r="A32" i="23" a="1"/>
  <c r="A32" i="23" s="1"/>
  <c r="O32" i="23" l="1"/>
  <c r="K32" i="23"/>
  <c r="G32" i="23"/>
  <c r="B32" i="23"/>
  <c r="P32" i="23"/>
  <c r="L32" i="23"/>
  <c r="H32" i="23"/>
  <c r="D32" i="23"/>
  <c r="N32" i="23"/>
  <c r="F32" i="23"/>
  <c r="M32" i="23"/>
  <c r="E32" i="23"/>
  <c r="J32" i="23"/>
  <c r="I32" i="23"/>
  <c r="A33" i="23" a="1"/>
  <c r="A33" i="23" s="1"/>
  <c r="O33" i="23" l="1"/>
  <c r="K33" i="23"/>
  <c r="G33" i="23"/>
  <c r="B33" i="23"/>
  <c r="P33" i="23"/>
  <c r="L33" i="23"/>
  <c r="H33" i="23"/>
  <c r="D33" i="23"/>
  <c r="J33" i="23"/>
  <c r="N33" i="23"/>
  <c r="F33" i="23"/>
  <c r="M33" i="23"/>
  <c r="E33" i="23"/>
  <c r="I33" i="23"/>
  <c r="A34" i="23" a="1"/>
  <c r="A34" i="23" s="1"/>
  <c r="P34" i="23" l="1"/>
  <c r="O34" i="23"/>
  <c r="K34" i="23"/>
  <c r="G34" i="23"/>
  <c r="B34" i="23"/>
  <c r="L34" i="23"/>
  <c r="H34" i="23"/>
  <c r="D34" i="23"/>
  <c r="J34" i="23"/>
  <c r="N34" i="23"/>
  <c r="F34" i="23"/>
  <c r="M34" i="23"/>
  <c r="E34" i="23"/>
  <c r="I34" i="23"/>
  <c r="A35" i="23" a="1"/>
  <c r="A35" i="23" s="1"/>
  <c r="P35" i="23" l="1"/>
  <c r="L35" i="23"/>
  <c r="H35" i="23"/>
  <c r="D35" i="23"/>
  <c r="O35" i="23"/>
  <c r="J35" i="23"/>
  <c r="E35" i="23"/>
  <c r="K35" i="23"/>
  <c r="F35" i="23"/>
  <c r="N35" i="23"/>
  <c r="B35" i="23"/>
  <c r="M35" i="23"/>
  <c r="I35" i="23"/>
  <c r="G35" i="23"/>
  <c r="A36" i="23" a="1"/>
  <c r="A36" i="23" s="1"/>
  <c r="P36" i="23" l="1"/>
  <c r="L36" i="23"/>
  <c r="H36" i="23"/>
  <c r="D36" i="23"/>
  <c r="O36" i="23"/>
  <c r="J36" i="23"/>
  <c r="E36" i="23"/>
  <c r="K36" i="23"/>
  <c r="F36" i="23"/>
  <c r="M36" i="23"/>
  <c r="I36" i="23"/>
  <c r="G36" i="23"/>
  <c r="N36" i="23"/>
  <c r="B36" i="23"/>
  <c r="A37" i="23" a="1"/>
  <c r="A37" i="23" s="1"/>
  <c r="P37" i="23" l="1"/>
  <c r="L37" i="23"/>
  <c r="H37" i="23"/>
  <c r="D37" i="23"/>
  <c r="O37" i="23"/>
  <c r="J37" i="23"/>
  <c r="E37" i="23"/>
  <c r="K37" i="23"/>
  <c r="F37" i="23"/>
  <c r="G37" i="23"/>
  <c r="N37" i="23"/>
  <c r="B37" i="23"/>
  <c r="I37" i="23"/>
  <c r="M37" i="23"/>
  <c r="A38" i="23" a="1"/>
  <c r="A38" i="23" s="1"/>
  <c r="P38" i="23" l="1"/>
  <c r="L38" i="23"/>
  <c r="H38" i="23"/>
  <c r="D38" i="23"/>
  <c r="O38" i="23"/>
  <c r="J38" i="23"/>
  <c r="E38" i="23"/>
  <c r="K38" i="23"/>
  <c r="F38" i="23"/>
  <c r="I38" i="23"/>
  <c r="N38" i="23"/>
  <c r="B38" i="23"/>
  <c r="M38" i="23"/>
  <c r="G38" i="23"/>
  <c r="A39" i="23" a="1"/>
  <c r="A39" i="23" s="1"/>
  <c r="P39" i="23" l="1"/>
  <c r="L39" i="23"/>
  <c r="H39" i="23"/>
  <c r="D39" i="23"/>
  <c r="O39" i="23"/>
  <c r="J39" i="23"/>
  <c r="E39" i="23"/>
  <c r="K39" i="23"/>
  <c r="F39" i="23"/>
  <c r="M39" i="23"/>
  <c r="N39" i="23"/>
  <c r="B39" i="23"/>
  <c r="I39" i="23"/>
  <c r="G39" i="23"/>
  <c r="A40" i="23" a="1"/>
  <c r="A40" i="23" s="1"/>
  <c r="P40" i="23" l="1"/>
  <c r="L40" i="23"/>
  <c r="H40" i="23"/>
  <c r="D40" i="23"/>
  <c r="O40" i="23"/>
  <c r="J40" i="23"/>
  <c r="E40" i="23"/>
  <c r="K40" i="23"/>
  <c r="F40" i="23"/>
  <c r="G40" i="23"/>
  <c r="I40" i="23"/>
  <c r="N40" i="23"/>
  <c r="B40" i="23"/>
  <c r="M40" i="23"/>
  <c r="A41" i="23" a="1"/>
  <c r="A41" i="23" s="1"/>
  <c r="P41" i="23" l="1"/>
  <c r="L41" i="23"/>
  <c r="H41" i="23"/>
  <c r="D41" i="23"/>
  <c r="O41" i="23"/>
  <c r="J41" i="23"/>
  <c r="E41" i="23"/>
  <c r="K41" i="23"/>
  <c r="F41" i="23"/>
  <c r="N41" i="23"/>
  <c r="B41" i="23"/>
  <c r="I41" i="23"/>
  <c r="G41" i="23"/>
  <c r="M41" i="23"/>
  <c r="A42" i="23" a="1"/>
  <c r="A42" i="23" s="1"/>
  <c r="P42" i="23" l="1"/>
  <c r="L42" i="23"/>
  <c r="H42" i="23"/>
  <c r="D42" i="23"/>
  <c r="O42" i="23"/>
  <c r="J42" i="23"/>
  <c r="E42" i="23"/>
  <c r="K42" i="23"/>
  <c r="F42" i="23"/>
  <c r="M42" i="23"/>
  <c r="I42" i="23"/>
  <c r="N42" i="23"/>
  <c r="B42" i="23"/>
  <c r="G42" i="23"/>
  <c r="A43" i="23" a="1"/>
  <c r="A43" i="23" s="1"/>
  <c r="P43" i="23" l="1"/>
  <c r="L43" i="23"/>
  <c r="H43" i="23"/>
  <c r="D43" i="23"/>
  <c r="O43" i="23"/>
  <c r="J43" i="23"/>
  <c r="E43" i="23"/>
  <c r="K43" i="23"/>
  <c r="F43" i="23"/>
  <c r="G43" i="23"/>
  <c r="N43" i="23"/>
  <c r="B43" i="23"/>
  <c r="M43" i="23"/>
  <c r="I43" i="23"/>
  <c r="A44" i="23" a="1"/>
  <c r="A44" i="23" s="1"/>
  <c r="P44" i="23" l="1"/>
  <c r="L44" i="23"/>
  <c r="H44" i="23"/>
  <c r="D44" i="23"/>
  <c r="O44" i="23"/>
  <c r="J44" i="23"/>
  <c r="E44" i="23"/>
  <c r="K44" i="23"/>
  <c r="F44" i="23"/>
  <c r="I44" i="23"/>
  <c r="G44" i="23"/>
  <c r="N44" i="23"/>
  <c r="B44" i="23"/>
  <c r="M44" i="23"/>
  <c r="A45" i="23" a="1"/>
  <c r="A45" i="23" s="1"/>
  <c r="P45" i="23" l="1"/>
  <c r="L45" i="23"/>
  <c r="H45" i="23"/>
  <c r="D45" i="23"/>
  <c r="O45" i="23"/>
  <c r="J45" i="23"/>
  <c r="E45" i="23"/>
  <c r="K45" i="23"/>
  <c r="F45" i="23"/>
  <c r="N45" i="23"/>
  <c r="B45" i="23"/>
  <c r="I45" i="23"/>
  <c r="G45" i="23"/>
  <c r="M45" i="23"/>
  <c r="A46" i="23" a="1"/>
  <c r="A46" i="23" s="1"/>
  <c r="P46" i="23" l="1"/>
  <c r="L46" i="23"/>
  <c r="H46" i="23"/>
  <c r="D46" i="23"/>
  <c r="K46" i="23"/>
  <c r="F46" i="23"/>
  <c r="N46" i="23"/>
  <c r="G46" i="23"/>
  <c r="O46" i="23"/>
  <c r="I46" i="23"/>
  <c r="M46" i="23"/>
  <c r="E46" i="23"/>
  <c r="B46" i="23"/>
  <c r="J46" i="23"/>
  <c r="A47" i="23" a="1"/>
  <c r="A47" i="23" s="1"/>
  <c r="P47" i="23" l="1"/>
  <c r="L47" i="23"/>
  <c r="H47" i="23"/>
  <c r="D47" i="23"/>
  <c r="K47" i="23"/>
  <c r="F47" i="23"/>
  <c r="M47" i="23"/>
  <c r="E47" i="23"/>
  <c r="N47" i="23"/>
  <c r="G47" i="23"/>
  <c r="J47" i="23"/>
  <c r="B47" i="23"/>
  <c r="I47" i="23"/>
  <c r="O47" i="23"/>
  <c r="A48" i="23" a="1"/>
  <c r="A48" i="23" s="1"/>
  <c r="P48" i="23" l="1"/>
  <c r="L48" i="23"/>
  <c r="H48" i="23"/>
  <c r="D48" i="23"/>
  <c r="K48" i="23"/>
  <c r="F48" i="23"/>
  <c r="J48" i="23"/>
  <c r="B48" i="23"/>
  <c r="O48" i="23"/>
  <c r="I48" i="23"/>
  <c r="M48" i="23"/>
  <c r="E48" i="23"/>
  <c r="N48" i="23"/>
  <c r="G48" i="23"/>
  <c r="A49" i="23" a="1"/>
  <c r="A49" i="23" s="1"/>
  <c r="P49" i="23" l="1"/>
  <c r="L49" i="23"/>
  <c r="H49" i="23"/>
  <c r="D49" i="23"/>
  <c r="K49" i="23"/>
  <c r="F49" i="23"/>
  <c r="O49" i="23"/>
  <c r="I49" i="23"/>
  <c r="N49" i="23"/>
  <c r="G49" i="23"/>
  <c r="J49" i="23"/>
  <c r="B49" i="23"/>
  <c r="E49" i="23"/>
  <c r="M49" i="23"/>
  <c r="A50" i="23" a="1"/>
  <c r="A50" i="23" s="1"/>
  <c r="P50" i="23" l="1"/>
  <c r="L50" i="23"/>
  <c r="H50" i="23"/>
  <c r="D50" i="23"/>
  <c r="K50" i="23"/>
  <c r="F50" i="23"/>
  <c r="N50" i="23"/>
  <c r="G50" i="23"/>
  <c r="M50" i="23"/>
  <c r="E50" i="23"/>
  <c r="O50" i="23"/>
  <c r="I50" i="23"/>
  <c r="J50" i="23"/>
  <c r="B50" i="23"/>
  <c r="A51" i="23" a="1"/>
  <c r="A51" i="23" s="1"/>
  <c r="P51" i="23" l="1"/>
  <c r="L51" i="23"/>
  <c r="H51" i="23"/>
  <c r="D51" i="23"/>
  <c r="K51" i="23"/>
  <c r="F51" i="23"/>
  <c r="M51" i="23"/>
  <c r="E51" i="23"/>
  <c r="J51" i="23"/>
  <c r="B51" i="23"/>
  <c r="N51" i="23"/>
  <c r="G51" i="23"/>
  <c r="O51" i="23"/>
  <c r="I51" i="23"/>
  <c r="A52" i="23" a="1"/>
  <c r="A52" i="23" s="1"/>
  <c r="P52" i="23" l="1"/>
  <c r="L52" i="23"/>
  <c r="H52" i="23"/>
  <c r="D52" i="23"/>
  <c r="K52" i="23"/>
  <c r="F52" i="23"/>
  <c r="J52" i="23"/>
  <c r="B52" i="23"/>
  <c r="M52" i="23"/>
  <c r="E52" i="23"/>
  <c r="O52" i="23"/>
  <c r="I52" i="23"/>
  <c r="G52" i="23"/>
  <c r="N52" i="23"/>
  <c r="A53" i="23" a="1"/>
  <c r="A53" i="23" s="1"/>
  <c r="P53" i="23" l="1"/>
  <c r="L53" i="23"/>
  <c r="H53" i="23"/>
  <c r="D53" i="23"/>
  <c r="K53" i="23"/>
  <c r="F53" i="23"/>
  <c r="O53" i="23"/>
  <c r="I53" i="23"/>
  <c r="J53" i="23"/>
  <c r="B53" i="23"/>
  <c r="N53" i="23"/>
  <c r="G53" i="23"/>
  <c r="M53" i="23"/>
  <c r="E53" i="23"/>
  <c r="A54" i="23" a="1"/>
  <c r="A54" i="23" s="1"/>
  <c r="P54" i="23" l="1"/>
  <c r="L54" i="23"/>
  <c r="H54" i="23"/>
  <c r="D54" i="23"/>
  <c r="K54" i="23"/>
  <c r="F54" i="23"/>
  <c r="N54" i="23"/>
  <c r="G54" i="23"/>
  <c r="O54" i="23"/>
  <c r="I54" i="23"/>
  <c r="M54" i="23"/>
  <c r="E54" i="23"/>
  <c r="B54" i="23"/>
  <c r="J54" i="23"/>
  <c r="A55" i="23" a="1"/>
  <c r="A55" i="23" s="1"/>
  <c r="P55" i="23" l="1"/>
  <c r="L55" i="23"/>
  <c r="H55" i="23"/>
  <c r="D55" i="23"/>
  <c r="K55" i="23"/>
  <c r="F55" i="23"/>
  <c r="M55" i="23"/>
  <c r="E55" i="23"/>
  <c r="N55" i="23"/>
  <c r="G55" i="23"/>
  <c r="J55" i="23"/>
  <c r="B55" i="23"/>
  <c r="O55" i="23"/>
  <c r="I55" i="23"/>
  <c r="A56" i="23" a="1"/>
  <c r="A56" i="23" s="1"/>
  <c r="P56" i="23" l="1"/>
  <c r="L56" i="23"/>
  <c r="H56" i="23"/>
  <c r="D56" i="23"/>
  <c r="K56" i="23"/>
  <c r="F56" i="23"/>
  <c r="J56" i="23"/>
  <c r="B56" i="23"/>
  <c r="O56" i="23"/>
  <c r="I56" i="23"/>
  <c r="M56" i="23"/>
  <c r="E56" i="23"/>
  <c r="G56" i="23"/>
  <c r="N56" i="23"/>
  <c r="A57" i="23" a="1"/>
  <c r="A57" i="23" s="1"/>
  <c r="P57" i="23" l="1"/>
  <c r="L57" i="23"/>
  <c r="H57" i="23"/>
  <c r="D57" i="23"/>
  <c r="K57" i="23"/>
  <c r="F57" i="23"/>
  <c r="O57" i="23"/>
  <c r="I57" i="23"/>
  <c r="N57" i="23"/>
  <c r="G57" i="23"/>
  <c r="J57" i="23"/>
  <c r="B57" i="23"/>
  <c r="M57" i="23"/>
  <c r="E57" i="23"/>
  <c r="A58" i="23" a="1"/>
  <c r="A58" i="23" s="1"/>
  <c r="P58" i="23" l="1"/>
  <c r="L58" i="23"/>
  <c r="H58" i="23"/>
  <c r="D58" i="23"/>
  <c r="K58" i="23"/>
  <c r="F58" i="23"/>
  <c r="N58" i="23"/>
  <c r="G58" i="23"/>
  <c r="M58" i="23"/>
  <c r="E58" i="23"/>
  <c r="O58" i="23"/>
  <c r="I58" i="23"/>
  <c r="B58" i="23"/>
  <c r="J58" i="23"/>
  <c r="A59" i="23" a="1"/>
  <c r="A59" i="23" s="1"/>
  <c r="P59" i="23" l="1"/>
  <c r="L59" i="23"/>
  <c r="H59" i="23"/>
  <c r="D59" i="23"/>
  <c r="K59" i="23"/>
  <c r="F59" i="23"/>
  <c r="M59" i="23"/>
  <c r="E59" i="23"/>
  <c r="J59" i="23"/>
  <c r="B59" i="23"/>
  <c r="N59" i="23"/>
  <c r="G59" i="23"/>
  <c r="I59" i="23"/>
  <c r="O59" i="23"/>
  <c r="A60" i="23" a="1"/>
  <c r="A60" i="23" s="1"/>
  <c r="P60" i="23" l="1"/>
  <c r="L60" i="23"/>
  <c r="H60" i="23"/>
  <c r="D60" i="23"/>
  <c r="K60" i="23"/>
  <c r="F60" i="23"/>
  <c r="J60" i="23"/>
  <c r="B60" i="23"/>
  <c r="M60" i="23"/>
  <c r="E60" i="23"/>
  <c r="O60" i="23"/>
  <c r="I60" i="23"/>
  <c r="N60" i="23"/>
  <c r="G60" i="23"/>
  <c r="A61" i="23" a="1"/>
  <c r="A61" i="23" s="1"/>
  <c r="P61" i="23" l="1"/>
  <c r="L61" i="23"/>
  <c r="H61" i="23"/>
  <c r="D61" i="23"/>
  <c r="K61" i="23"/>
  <c r="F61" i="23"/>
  <c r="O61" i="23"/>
  <c r="I61" i="23"/>
  <c r="J61" i="23"/>
  <c r="B61" i="23"/>
  <c r="N61" i="23"/>
  <c r="G61" i="23"/>
  <c r="E61" i="23"/>
  <c r="M61" i="23"/>
  <c r="A62" i="23" a="1"/>
  <c r="A62" i="23" s="1"/>
  <c r="P62" i="23" l="1"/>
  <c r="L62" i="23"/>
  <c r="H62" i="23"/>
  <c r="D62" i="23"/>
  <c r="K62" i="23"/>
  <c r="F62" i="23"/>
  <c r="N62" i="23"/>
  <c r="G62" i="23"/>
  <c r="O62" i="23"/>
  <c r="I62" i="23"/>
  <c r="M62" i="23"/>
  <c r="E62" i="23"/>
  <c r="J62" i="23"/>
  <c r="B62" i="23"/>
  <c r="A63" i="23" a="1"/>
  <c r="A63" i="23" s="1"/>
  <c r="P63" i="23" l="1"/>
  <c r="L63" i="23"/>
  <c r="H63" i="23"/>
  <c r="D63" i="23"/>
  <c r="K63" i="23"/>
  <c r="F63" i="23"/>
  <c r="M63" i="23"/>
  <c r="E63" i="23"/>
  <c r="N63" i="23"/>
  <c r="G63" i="23"/>
  <c r="J63" i="23"/>
  <c r="B63" i="23"/>
  <c r="I63" i="23"/>
  <c r="O63" i="23"/>
  <c r="A64" i="23" a="1"/>
  <c r="A64" i="23" s="1"/>
  <c r="P64" i="23" l="1"/>
  <c r="L64" i="23"/>
  <c r="H64" i="23"/>
  <c r="D64" i="23"/>
  <c r="K64" i="23"/>
  <c r="F64" i="23"/>
  <c r="J64" i="23"/>
  <c r="B64" i="23"/>
  <c r="M64" i="23"/>
  <c r="E64" i="23"/>
  <c r="O64" i="23"/>
  <c r="I64" i="23"/>
  <c r="N64" i="23"/>
  <c r="G64" i="23"/>
  <c r="A65" i="23" a="1"/>
  <c r="A65" i="23" s="1"/>
  <c r="P65" i="23" l="1"/>
  <c r="L65" i="23"/>
  <c r="H65" i="23"/>
  <c r="D65" i="23"/>
  <c r="K65" i="23"/>
  <c r="F65" i="23"/>
  <c r="O65" i="23"/>
  <c r="I65" i="23"/>
  <c r="G65" i="23"/>
  <c r="J65" i="23"/>
  <c r="B65" i="23"/>
  <c r="N65" i="23"/>
  <c r="E65" i="23"/>
  <c r="M65" i="23"/>
  <c r="A66" i="23" a="1"/>
  <c r="A66" i="23" s="1"/>
  <c r="P66" i="23" l="1"/>
  <c r="L66" i="23"/>
  <c r="H66" i="23"/>
  <c r="D66" i="23"/>
  <c r="K66" i="23"/>
  <c r="F66" i="23"/>
  <c r="N66" i="23"/>
  <c r="G66" i="23"/>
  <c r="E66" i="23"/>
  <c r="O66" i="23"/>
  <c r="I66" i="23"/>
  <c r="M66" i="23"/>
  <c r="J66" i="23"/>
  <c r="B66" i="23"/>
  <c r="A67" i="23" a="1"/>
  <c r="A67" i="23" s="1"/>
  <c r="P67" i="23" l="1"/>
  <c r="L67" i="23"/>
  <c r="H67" i="23"/>
  <c r="D67" i="23"/>
  <c r="K67" i="23"/>
  <c r="F67" i="23"/>
  <c r="M67" i="23"/>
  <c r="E67" i="23"/>
  <c r="B67" i="23"/>
  <c r="N67" i="23"/>
  <c r="G67" i="23"/>
  <c r="J67" i="23"/>
  <c r="O67" i="23"/>
  <c r="I67" i="23"/>
  <c r="A68" i="23" a="1"/>
  <c r="A68" i="23" s="1"/>
  <c r="P68" i="23" l="1"/>
  <c r="L68" i="23"/>
  <c r="H68" i="23"/>
  <c r="D68" i="23"/>
  <c r="K68" i="23"/>
  <c r="F68" i="23"/>
  <c r="J68" i="23"/>
  <c r="B68" i="23"/>
  <c r="O68" i="23"/>
  <c r="I68" i="23"/>
  <c r="M68" i="23"/>
  <c r="E68" i="23"/>
  <c r="G68" i="23"/>
  <c r="N68" i="23"/>
  <c r="A69" i="23" a="1"/>
  <c r="A69" i="23" s="1"/>
  <c r="P69" i="23" l="1"/>
  <c r="L69" i="23"/>
  <c r="H69" i="23"/>
  <c r="D69" i="23"/>
  <c r="K69" i="23"/>
  <c r="F69" i="23"/>
  <c r="O69" i="23"/>
  <c r="I69" i="23"/>
  <c r="N69" i="23"/>
  <c r="G69" i="23"/>
  <c r="J69" i="23"/>
  <c r="B69" i="23"/>
  <c r="M69" i="23"/>
  <c r="E69" i="23"/>
  <c r="A70" i="23" a="1"/>
  <c r="A70" i="23" s="1"/>
  <c r="P70" i="23" l="1"/>
  <c r="L70" i="23"/>
  <c r="H70" i="23"/>
  <c r="D70" i="23"/>
  <c r="K70" i="23"/>
  <c r="F70" i="23"/>
  <c r="N70" i="23"/>
  <c r="G70" i="23"/>
  <c r="M70" i="23"/>
  <c r="E70" i="23"/>
  <c r="O70" i="23"/>
  <c r="I70" i="23"/>
  <c r="B70" i="23"/>
  <c r="J70" i="23"/>
  <c r="A71" i="23" a="1"/>
  <c r="A71" i="23" s="1"/>
  <c r="P71" i="23" l="1"/>
  <c r="L71" i="23"/>
  <c r="H71" i="23"/>
  <c r="D71" i="23"/>
  <c r="K71" i="23"/>
  <c r="F71" i="23"/>
  <c r="M71" i="23"/>
  <c r="E71" i="23"/>
  <c r="J71" i="23"/>
  <c r="B71" i="23"/>
  <c r="N71" i="23"/>
  <c r="G71" i="23"/>
  <c r="O71" i="23"/>
  <c r="I71" i="23"/>
  <c r="A72" i="23" a="1"/>
  <c r="A72" i="23" s="1"/>
  <c r="P72" i="23" l="1"/>
  <c r="L72" i="23"/>
  <c r="H72" i="23"/>
  <c r="D72" i="23"/>
  <c r="K72" i="23"/>
  <c r="F72" i="23"/>
  <c r="J72" i="23"/>
  <c r="B72" i="23"/>
  <c r="O72" i="23"/>
  <c r="I72" i="23"/>
  <c r="M72" i="23"/>
  <c r="E72" i="23"/>
  <c r="N72" i="23"/>
  <c r="G72" i="23"/>
  <c r="A73" i="23" a="1"/>
  <c r="A73" i="23" s="1"/>
  <c r="P73" i="23" l="1"/>
  <c r="L73" i="23"/>
  <c r="H73" i="23"/>
  <c r="D73" i="23"/>
  <c r="K73" i="23"/>
  <c r="F73" i="23"/>
  <c r="O73" i="23"/>
  <c r="I73" i="23"/>
  <c r="N73" i="23"/>
  <c r="G73" i="23"/>
  <c r="J73" i="23"/>
  <c r="B73" i="23"/>
  <c r="M73" i="23"/>
  <c r="E73" i="23"/>
  <c r="A74" i="23" a="1"/>
  <c r="A74" i="23" s="1"/>
  <c r="P74" i="23" l="1"/>
  <c r="L74" i="23"/>
  <c r="H74" i="23"/>
  <c r="D74" i="23"/>
  <c r="K74" i="23"/>
  <c r="F74" i="23"/>
  <c r="N74" i="23"/>
  <c r="G74" i="23"/>
  <c r="M74" i="23"/>
  <c r="E74" i="23"/>
  <c r="O74" i="23"/>
  <c r="I74" i="23"/>
  <c r="J74" i="23"/>
  <c r="B74" i="23"/>
  <c r="A75" i="23" a="1"/>
  <c r="A75" i="23" s="1"/>
  <c r="O75" i="23" l="1"/>
  <c r="K75" i="23"/>
  <c r="G75" i="23"/>
  <c r="N75" i="23"/>
  <c r="I75" i="23"/>
  <c r="D75" i="23"/>
  <c r="M75" i="23"/>
  <c r="F75" i="23"/>
  <c r="P75" i="23"/>
  <c r="E75" i="23"/>
  <c r="L75" i="23"/>
  <c r="B75" i="23"/>
  <c r="H75" i="23"/>
  <c r="J75" i="23"/>
  <c r="A76" i="23" a="1"/>
  <c r="A76" i="23" s="1"/>
  <c r="O76" i="23" l="1"/>
  <c r="K76" i="23"/>
  <c r="G76" i="23"/>
  <c r="B76" i="23"/>
  <c r="N76" i="23"/>
  <c r="I76" i="23"/>
  <c r="D76" i="23"/>
  <c r="L76" i="23"/>
  <c r="E76" i="23"/>
  <c r="H76" i="23"/>
  <c r="P76" i="23"/>
  <c r="F76" i="23"/>
  <c r="J76" i="23"/>
  <c r="M76" i="23"/>
  <c r="A77" i="23" a="1"/>
  <c r="A77" i="23" s="1"/>
  <c r="O77" i="23" l="1"/>
  <c r="K77" i="23"/>
  <c r="G77" i="23"/>
  <c r="B77" i="23"/>
  <c r="N77" i="23"/>
  <c r="I77" i="23"/>
  <c r="D77" i="23"/>
  <c r="J77" i="23"/>
  <c r="L77" i="23"/>
  <c r="H77" i="23"/>
  <c r="M77" i="23"/>
  <c r="E77" i="23"/>
  <c r="P77" i="23"/>
  <c r="F77" i="23"/>
  <c r="A78" i="23" a="1"/>
  <c r="A78" i="23" s="1"/>
  <c r="O78" i="23" l="1"/>
  <c r="K78" i="23"/>
  <c r="G78" i="23"/>
  <c r="B78" i="23"/>
  <c r="N78" i="23"/>
  <c r="I78" i="23"/>
  <c r="D78" i="23"/>
  <c r="P78" i="23"/>
  <c r="H78" i="23"/>
  <c r="M78" i="23"/>
  <c r="E78" i="23"/>
  <c r="L78" i="23"/>
  <c r="F78" i="23"/>
  <c r="J78" i="23"/>
  <c r="A79" i="23" a="1"/>
  <c r="A79" i="23" s="1"/>
  <c r="O79" i="23" l="1"/>
  <c r="K79" i="23"/>
  <c r="G79" i="23"/>
  <c r="B79" i="23"/>
  <c r="N79" i="23"/>
  <c r="I79" i="23"/>
  <c r="D79" i="23"/>
  <c r="M79" i="23"/>
  <c r="F79" i="23"/>
  <c r="H79" i="23"/>
  <c r="P79" i="23"/>
  <c r="E79" i="23"/>
  <c r="J79" i="23"/>
  <c r="L79" i="23"/>
  <c r="A80" i="23" a="1"/>
  <c r="A80" i="23" s="1"/>
  <c r="O80" i="23" l="1"/>
  <c r="K80" i="23"/>
  <c r="G80" i="23"/>
  <c r="B80" i="23"/>
  <c r="L80" i="23"/>
  <c r="F80" i="23"/>
  <c r="N80" i="23"/>
  <c r="I80" i="23"/>
  <c r="D80" i="23"/>
  <c r="P80" i="23"/>
  <c r="E80" i="23"/>
  <c r="M80" i="23"/>
  <c r="J80" i="23"/>
  <c r="H80" i="23"/>
  <c r="A81" i="23" a="1"/>
  <c r="A81" i="23" s="1"/>
  <c r="O81" i="23" l="1"/>
  <c r="K81" i="23"/>
  <c r="G81" i="23"/>
  <c r="B81" i="23"/>
  <c r="L81" i="23"/>
  <c r="F81" i="23"/>
  <c r="N81" i="23"/>
  <c r="I81" i="23"/>
  <c r="D81" i="23"/>
  <c r="J81" i="23"/>
  <c r="M81" i="23"/>
  <c r="H81" i="23"/>
  <c r="P81" i="23"/>
  <c r="E81" i="23"/>
  <c r="A82" i="23" a="1"/>
  <c r="A82" i="23" s="1"/>
  <c r="O82" i="23" l="1"/>
  <c r="K82" i="23"/>
  <c r="G82" i="23"/>
  <c r="B82" i="23"/>
  <c r="L82" i="23"/>
  <c r="F82" i="23"/>
  <c r="N82" i="23"/>
  <c r="I82" i="23"/>
  <c r="D82" i="23"/>
  <c r="P82" i="23"/>
  <c r="E82" i="23"/>
  <c r="J82" i="23"/>
  <c r="H82" i="23"/>
  <c r="M82" i="23"/>
  <c r="A83" i="23" a="1"/>
  <c r="A83" i="23" s="1"/>
  <c r="O83" i="23" l="1"/>
  <c r="K83" i="23"/>
  <c r="G83" i="23"/>
  <c r="B83" i="23"/>
  <c r="L83" i="23"/>
  <c r="F83" i="23"/>
  <c r="N83" i="23"/>
  <c r="I83" i="23"/>
  <c r="D83" i="23"/>
  <c r="J83" i="23"/>
  <c r="M83" i="23"/>
  <c r="P83" i="23"/>
  <c r="H83" i="23"/>
  <c r="E83" i="23"/>
  <c r="A84" i="23" a="1"/>
  <c r="A84" i="23" s="1"/>
  <c r="O84" i="23" l="1"/>
  <c r="K84" i="23"/>
  <c r="G84" i="23"/>
  <c r="B84" i="23"/>
  <c r="L84" i="23"/>
  <c r="F84" i="23"/>
  <c r="N84" i="23"/>
  <c r="I84" i="23"/>
  <c r="D84" i="23"/>
  <c r="P84" i="23"/>
  <c r="E84" i="23"/>
  <c r="H84" i="23"/>
  <c r="M84" i="23"/>
  <c r="J84" i="23"/>
  <c r="A85" i="23" a="1"/>
  <c r="A85" i="23" s="1"/>
  <c r="O85" i="23" l="1"/>
  <c r="K85" i="23"/>
  <c r="G85" i="23"/>
  <c r="B85" i="23"/>
  <c r="L85" i="23"/>
  <c r="F85" i="23"/>
  <c r="N85" i="23"/>
  <c r="I85" i="23"/>
  <c r="D85" i="23"/>
  <c r="J85" i="23"/>
  <c r="M85" i="23"/>
  <c r="E85" i="23"/>
  <c r="H85" i="23"/>
  <c r="P85" i="23"/>
  <c r="A86" i="23" a="1"/>
  <c r="A86" i="23" s="1"/>
  <c r="O86" i="23" l="1"/>
  <c r="K86" i="23"/>
  <c r="G86" i="23"/>
  <c r="B86" i="23"/>
  <c r="L86" i="23"/>
  <c r="F86" i="23"/>
  <c r="N86" i="23"/>
  <c r="I86" i="23"/>
  <c r="D86" i="23"/>
  <c r="P86" i="23"/>
  <c r="E86" i="23"/>
  <c r="H86" i="23"/>
  <c r="J86" i="23"/>
  <c r="M86" i="23"/>
  <c r="A87" i="23" a="1"/>
  <c r="A87" i="23" s="1"/>
  <c r="O87" i="23" l="1"/>
  <c r="K87" i="23"/>
  <c r="G87" i="23"/>
  <c r="B87" i="23"/>
  <c r="L87" i="23"/>
  <c r="F87" i="23"/>
  <c r="N87" i="23"/>
  <c r="I87" i="23"/>
  <c r="D87" i="23"/>
  <c r="J87" i="23"/>
  <c r="M87" i="23"/>
  <c r="P87" i="23"/>
  <c r="H87" i="23"/>
  <c r="E87" i="23"/>
  <c r="A88" i="23" a="1"/>
  <c r="A88" i="23" s="1"/>
  <c r="O88" i="23" l="1"/>
  <c r="K88" i="23"/>
  <c r="G88" i="23"/>
  <c r="B88" i="23"/>
  <c r="L88" i="23"/>
  <c r="F88" i="23"/>
  <c r="N88" i="23"/>
  <c r="I88" i="23"/>
  <c r="D88" i="23"/>
  <c r="P88" i="23"/>
  <c r="E88" i="23"/>
  <c r="H88" i="23"/>
  <c r="M88" i="23"/>
  <c r="J88" i="23"/>
  <c r="A89" i="23" a="1"/>
  <c r="A89" i="23" s="1"/>
  <c r="O89" i="23" l="1"/>
  <c r="K89" i="23"/>
  <c r="G89" i="23"/>
  <c r="B89" i="23"/>
  <c r="M89" i="23"/>
  <c r="H89" i="23"/>
  <c r="L89" i="23"/>
  <c r="F89" i="23"/>
  <c r="N89" i="23"/>
  <c r="I89" i="23"/>
  <c r="D89" i="23"/>
  <c r="E89" i="23"/>
  <c r="J89" i="23"/>
  <c r="P89" i="23"/>
  <c r="A90" i="23" a="1"/>
  <c r="A90" i="23" s="1"/>
  <c r="N90" i="23" l="1"/>
  <c r="J90" i="23"/>
  <c r="F90" i="23"/>
  <c r="O90" i="23"/>
  <c r="K90" i="23"/>
  <c r="G90" i="23"/>
  <c r="B90" i="23"/>
  <c r="L90" i="23"/>
  <c r="D90" i="23"/>
  <c r="I90" i="23"/>
  <c r="M90" i="23"/>
  <c r="E90" i="23"/>
  <c r="H90" i="23"/>
  <c r="P90" i="23"/>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0" background="1">
    <dbPr connection="Provider=MSOLAP.5;Persist Security Info=True;Initial Catalog=Microsoft_SQLServer_AnalysisServices;Data Source=$Embedded$;MDX Compatibility=1;Safety Options=2;ConnectTo=11.0;MDX Missing Member Mode=Error;Optimize Response=3;Cell Error Mode=TextValue" command="Model"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<sst xmlns="http://schemas.openxmlformats.org/spreadsheetml/2006/main" count="358" uniqueCount="189">
  <si>
    <t>Event</t>
  </si>
  <si>
    <t>Industry</t>
  </si>
  <si>
    <t>Start Date</t>
  </si>
  <si>
    <t>End Date</t>
  </si>
  <si>
    <t>Electricity</t>
  </si>
  <si>
    <t>Both</t>
  </si>
  <si>
    <t>Gas</t>
  </si>
  <si>
    <t>Sector</t>
  </si>
  <si>
    <t>Today's Date</t>
  </si>
  <si>
    <t>Codes</t>
  </si>
  <si>
    <t>CUSC</t>
  </si>
  <si>
    <t>GCode</t>
  </si>
  <si>
    <t>SEC</t>
  </si>
  <si>
    <t>UNC</t>
  </si>
  <si>
    <t>Codes Affected</t>
  </si>
  <si>
    <t>BSC,</t>
  </si>
  <si>
    <t>CUSC,</t>
  </si>
  <si>
    <t>DCode,</t>
  </si>
  <si>
    <t>DCUSA,</t>
  </si>
  <si>
    <t>GCode,</t>
  </si>
  <si>
    <t>iGT,</t>
  </si>
  <si>
    <t>MRA,</t>
  </si>
  <si>
    <t>SEC,</t>
  </si>
  <si>
    <t>SPAA,</t>
  </si>
  <si>
    <t>STC,</t>
  </si>
  <si>
    <t>UNC,</t>
  </si>
  <si>
    <t>Within one year</t>
  </si>
  <si>
    <t>One to two years</t>
  </si>
  <si>
    <t>Two to five years</t>
  </si>
  <si>
    <t>Five years plus</t>
  </si>
  <si>
    <t>Action(s) being taken</t>
  </si>
  <si>
    <t>Alternative sources of Gas</t>
  </si>
  <si>
    <t>Brexit</t>
  </si>
  <si>
    <t>Priority services register</t>
  </si>
  <si>
    <t>Retail Energy Code</t>
  </si>
  <si>
    <t>P344 - Project Terre</t>
  </si>
  <si>
    <t>Electricity Settlement Reform</t>
  </si>
  <si>
    <t>Smart Meter Roll out</t>
  </si>
  <si>
    <t>Continue to monitor and react as required</t>
  </si>
  <si>
    <t>Open Networks Project</t>
  </si>
  <si>
    <t>Modifications to affect change are being approved. Will be implemented on 1 Apr 19</t>
  </si>
  <si>
    <t>Targeted Charging Review</t>
  </si>
  <si>
    <t>Generation licence for Storage</t>
  </si>
  <si>
    <t>National Grid product roadmap</t>
  </si>
  <si>
    <t>Encouragement of innovation - 'sandbox'</t>
  </si>
  <si>
    <t>Electric vehicle to grid</t>
  </si>
  <si>
    <t>Transition from DNO to DSO</t>
  </si>
  <si>
    <t>DNO Control of LVs via smart Meters</t>
  </si>
  <si>
    <t>Clean Energy Package</t>
  </si>
  <si>
    <t>Enabling customers to buy from multiple Suppliers</t>
  </si>
  <si>
    <t>Review of approach to licensing Suppliers</t>
  </si>
  <si>
    <t xml:space="preserve">Strategy for long-term EU greenhouse gas emissions reductions </t>
  </si>
  <si>
    <t>Changes to Supplier Hub Arrangements</t>
  </si>
  <si>
    <t>European Network Development Plan</t>
  </si>
  <si>
    <t>Brexit Transition Period (TBC)</t>
  </si>
  <si>
    <t>Project MARI</t>
  </si>
  <si>
    <t>Retrospective changes to protection settings for embedded generation &lt;5MW</t>
  </si>
  <si>
    <t>Brexit and assimilation of EU Code into UK law</t>
  </si>
  <si>
    <t>Review of changes required</t>
  </si>
  <si>
    <t>Incorporation of storage and embedded generation into Black Start processes</t>
  </si>
  <si>
    <t xml:space="preserve">BEIS Smart Systems and Flexibility Plan  </t>
  </si>
  <si>
    <t xml:space="preserve">on-going </t>
  </si>
  <si>
    <t xml:space="preserve">Ofgem Charging Futures Forum </t>
  </si>
  <si>
    <t>Monitor</t>
  </si>
  <si>
    <t>Non-Domestic Small Supplier Mandate</t>
  </si>
  <si>
    <t>Earliest Enrolment Capabilities for SMETS1</t>
  </si>
  <si>
    <t>Design</t>
  </si>
  <si>
    <t>UKL System Release June 2019</t>
  </si>
  <si>
    <t>Analysis</t>
  </si>
  <si>
    <t>UKL System Release Nov 2019 (including RAASP)</t>
  </si>
  <si>
    <t>UKL System Release Feb 2020</t>
  </si>
  <si>
    <t>None</t>
  </si>
  <si>
    <t>UKL System Release Nov 2020</t>
  </si>
  <si>
    <t>Central Switching Service (CSS) Consequential Changes</t>
  </si>
  <si>
    <t>Hydrogen Injection into Gas System</t>
  </si>
  <si>
    <t>New EU Regulations (beyond EU 3rd Package)</t>
  </si>
  <si>
    <t>Ofgem Consultative Board</t>
  </si>
  <si>
    <t>Statement of works</t>
  </si>
  <si>
    <t>Delay charge</t>
  </si>
  <si>
    <t>Accelerating connectors</t>
  </si>
  <si>
    <t>BSC raising Modification to enable. Will require changes from other Codes but, ELEXON will liaise with other CAs as required</t>
  </si>
  <si>
    <t>Legal review and investigation into potential for setting up a certification scheme</t>
  </si>
  <si>
    <t>Awaiting direction from Ofgem</t>
  </si>
  <si>
    <t>Ofgem Switching Programme</t>
  </si>
  <si>
    <t>Xoserve CSS Bid and System Development (if successful) - Switching programme</t>
  </si>
  <si>
    <t>Charging futures forum</t>
  </si>
  <si>
    <t>Compliance with EU Network Codes on Emergency and Restoration plans</t>
  </si>
  <si>
    <t>BEIS Consulting</t>
  </si>
  <si>
    <t>Extended Competition in Electricity Transmission</t>
  </si>
  <si>
    <t>Ofgem consulting and developing</t>
  </si>
  <si>
    <t>Further amendments to Gas Transmission Charging Regime (including Optional Commodity Charge)</t>
  </si>
  <si>
    <t>Analysis ongoing - still in development</t>
  </si>
  <si>
    <t>Investigating causes and contributors to levels and volatility of Unidentified Gas</t>
  </si>
  <si>
    <t>Work ongoing</t>
  </si>
  <si>
    <t>Update of P2 - Security of Supply document</t>
  </si>
  <si>
    <t>Awaiting Ofgem guidance</t>
  </si>
  <si>
    <t>BSC, CUSC, DCode, DCUSA, GCode, iGT, MRA, SEC, SPAA, STC and UNC</t>
  </si>
  <si>
    <t>SPAA and UNC</t>
  </si>
  <si>
    <t>BSC, CUSC, DCode, DCUSA and SPAA</t>
  </si>
  <si>
    <t>BSC, CUSC, DCode, DCUSA, GCode, iGT UNC, MRA, SEC, SPAA, STC and UNC</t>
  </si>
  <si>
    <t>BSC, GCode, iGT UNC, MRA, SEC, SPAA and UNC</t>
  </si>
  <si>
    <t xml:space="preserve"> CUSC and DCUSA</t>
  </si>
  <si>
    <t>CUSC and Grid Code</t>
  </si>
  <si>
    <t>BSC, GCode, MRA and SEC</t>
  </si>
  <si>
    <t>BSC, MRA and SEC</t>
  </si>
  <si>
    <t>UNC, SPAA and iGT UNC</t>
  </si>
  <si>
    <t>UNC, iGT UNC and SPAA</t>
  </si>
  <si>
    <t>BSC, CUSC, DCode, DCUSA and GCode</t>
  </si>
  <si>
    <t>BSC, CUSC, DCUSA and GCode</t>
  </si>
  <si>
    <t>BSC, CUSC, DCode, GCode and SEC</t>
  </si>
  <si>
    <t>iGT UNC, SPAA and UNC</t>
  </si>
  <si>
    <t>BSC, iGT UNC, MRA, SEC, SPAA and UNC</t>
  </si>
  <si>
    <t>BSC, CUSC, DCode, GCode, MRA and SEC</t>
  </si>
  <si>
    <t>GCode and DCode</t>
  </si>
  <si>
    <t>BSC, CUSC, DCode, DCUSA, GCode, MRA, SEC and STC</t>
  </si>
  <si>
    <t>BSC, CUSC, DCode, DCUSA, GCode, MRA and SEC</t>
  </si>
  <si>
    <t>DCode, GCode and DCUSA</t>
  </si>
  <si>
    <t>System Operator Guidelines Data Exchange</t>
  </si>
  <si>
    <t>Systems Operator Guidelines Regional Outage</t>
  </si>
  <si>
    <t>Continue to monitor if further changes are required</t>
  </si>
  <si>
    <t>Gas Quality Specification Changes</t>
  </si>
  <si>
    <t>EU Requirement for Generators - implications for certification of embedded generation</t>
  </si>
  <si>
    <t xml:space="preserve">General Election </t>
  </si>
  <si>
    <t>Horizon scanning provides  a high level snap shot of the key legislative and regulatory changes expected to impact the industry. These are true at the time of publication and are intended only for indicative purposes only.
The horizon Scan will be used by Code Administrator's to co-ordinate any changes that have cross code impacts.</t>
  </si>
  <si>
    <t>Amendments to Gas Transmission (GT) Charging Regime</t>
  </si>
  <si>
    <t xml:space="preserve">Key objectives are to remove barriers to smart technologies, including storage, enable smart homes and businesses and make markets work for flexibility. On-going consideration of these objectives will lead to code changes. </t>
  </si>
  <si>
    <t>All Codes to raise Modifications to make immediate housekeeping changes. Further Modifications will be dependant on nature of Brexit</t>
  </si>
  <si>
    <t>DCode and GCode</t>
  </si>
  <si>
    <t>BSC, DCode, GCode and SEC</t>
  </si>
  <si>
    <t>BSC, CUSC, DCode and GCode</t>
  </si>
  <si>
    <t>BSC, CUSC, DCode, DCUSA, GCode and SEC</t>
  </si>
  <si>
    <t>BSC, CUSC, GCode and MRA</t>
  </si>
  <si>
    <t>BSC, CUSC, DCode, GCode and STC</t>
  </si>
  <si>
    <t>Contract Management System (CMS) Re-platforming</t>
  </si>
  <si>
    <t>European Balancing Guidelines - Project MARI</t>
  </si>
  <si>
    <t>Awaiting development and direction form ENTSO-E</t>
  </si>
  <si>
    <t>ELEXON are leading on design of Targeted Operating Model (TOM) on behalf of Ofgem. Decisions due in 2019. Implementation timelines TBA</t>
  </si>
  <si>
    <t xml:space="preserve">This group will look at the following electricity areas: distribution; retail markets; transmission; wholesale markets; and Licences, codes and standards. It is Likely to lead to code changes in the future. </t>
  </si>
  <si>
    <t>Continue to monitor and react as more information is made public</t>
  </si>
  <si>
    <t>Petrol and Diesel car ban - electric or natural gas vehicle increase</t>
  </si>
  <si>
    <t>Delivery programme being developed between DNOs and National Grid</t>
  </si>
  <si>
    <t>Liaison with Ofgem as required. Will raise modifications based on Ofgem findings and/or direction</t>
  </si>
  <si>
    <t>TO/SO Separation</t>
  </si>
  <si>
    <t>UKL System Release June 2020</t>
  </si>
  <si>
    <t xml:space="preserve">It is expected that the energy industry will be the focus of a number of election pledges during the 2022 UK General Election, with the likely emphasis being on the increasing number of electric cars in the UK, energy storage and DG arrangements - all having impacts on various codes depending on outcome. </t>
  </si>
  <si>
    <t>Meeting quarterly to discuss charging and access arrangements. 
Modifications to be raised as part of the Charging SCR</t>
  </si>
  <si>
    <t>Defence and restoration plans being developed by National Grid - being reviewed by resilience and network codes groups</t>
  </si>
  <si>
    <t>Will consider implications to Codes once details are known</t>
  </si>
  <si>
    <t>Concept identified, further analsis is onoing</t>
  </si>
  <si>
    <t>On hold pening further announcements from Ofgem</t>
  </si>
  <si>
    <t>Energy Network Association is leading - will liaise with other CAs as required to implement recommendations</t>
  </si>
  <si>
    <t>Approved on 24 Aug 18. Phase 1 implementation is Feb 19, Phase 2 is expected autumn 19 but, is dependant on ENTSO-E direction</t>
  </si>
  <si>
    <t>No action required at this time - continue to monitor</t>
  </si>
  <si>
    <t>Await further announcements from Ofgem</t>
  </si>
  <si>
    <t>Small-scale low carbon generation (new FITs)</t>
  </si>
  <si>
    <t>SECAS leading and liaising with other CAs</t>
  </si>
  <si>
    <t>New CACoP principle to be introduced. CAs/Managers to raise Modifications if required</t>
  </si>
  <si>
    <t>National Grid to liaise with CAs as required</t>
  </si>
  <si>
    <t xml:space="preserve">Post implementation support period </t>
  </si>
  <si>
    <t>Impacts, requirements and design choices are being shared with stakeholders at DSG workgroups (November to Feb 19)</t>
  </si>
  <si>
    <t>Awaiting updates from Xoserve</t>
  </si>
  <si>
    <t>Review of the charging methodology to avoid the inefficient bypass of the NTS, has been raised and is due to report back to the UNC Panel in May 2019.</t>
  </si>
  <si>
    <t>4 out of 6 analytical sprints investigating the causes and contributors to levels and volatility of Unidentified Gas have been completed and regular updates are being shared on findings.</t>
  </si>
  <si>
    <t>On the 26th September Xoserve submitted a strong tender phase submission to DCC. Modification 0673 Amendment of UNC and DSC arrangements to enable Xoserve to bid for and provide CSS Services has been raised to support the bid.</t>
  </si>
  <si>
    <t>Proposed Legislation is being finalised Raise Modifications as required</t>
  </si>
  <si>
    <t>Project TERRE follow on Mods</t>
  </si>
  <si>
    <t>Additional Mods to deliver Project TERRE in line with ENTSO-E and ACER announcements</t>
  </si>
  <si>
    <t>Industry Code review</t>
  </si>
  <si>
    <t>Further details to follow after SoS announcment</t>
  </si>
  <si>
    <t>Encouraging innovation in regulated utilities</t>
  </si>
  <si>
    <t>Out for consultation unitl Jan 19</t>
  </si>
  <si>
    <t>ACER Review of REMIT obligations</t>
  </si>
  <si>
    <t>Included in ACER 2020 draft workplan</t>
  </si>
  <si>
    <t>Potetnial impact for data communications and collection</t>
  </si>
  <si>
    <t>Running down of BT dial-up</t>
  </si>
  <si>
    <t>Use of secondary Metering for Settlement</t>
  </si>
  <si>
    <t>Being developped as a BSC Issue, awaiting Mod to be raised</t>
  </si>
  <si>
    <t>BSC, CUSC, and Gcode</t>
  </si>
  <si>
    <t>BSC, CUSC, DCode, DCUSA, GCode, iGT UNC,  SEC, SPAA, STC and UNC</t>
  </si>
  <si>
    <t>BSC, GCode and MRA</t>
  </si>
  <si>
    <t>UKL System Release 3  (track 1)  
Track 2 - market trails testing</t>
  </si>
  <si>
    <t>UKL System Release Feb 2019 (no functional changes to Xoserve Systems - will deliver on 1st March 2019)</t>
  </si>
  <si>
    <t>DESIGN</t>
  </si>
  <si>
    <t>Code Administrators combined horizon scan November 2018</t>
  </si>
  <si>
    <t>CUSC, Grid</t>
  </si>
  <si>
    <t>CUSC, GRID</t>
  </si>
  <si>
    <t>GRID</t>
  </si>
  <si>
    <t>CUSC, GRID &amp; STC</t>
  </si>
  <si>
    <t xml:space="preserve">Affect - Code Admin NGESO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</si>
</sst>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 mmm\ yy"/>
  </numFmts>
  <fonts count="9" x14ac:knownFonts="1">
    <font>
      <sz val="11"/>
      <color theme="1"/>
      <name val="Calibri"/>
      <family val="2"/>
      <scheme val="minor"/>
    </font>
    <font>
      <sz val="11"/>
      <color theme="0"/>
      <name val="Calibri"/>
      <family val="2"/>
      <scheme val="minor"/>
    </font>
    <font>
      <sz val="14"/>
      <color theme="1"/>
      <name val="Calibri"/>
      <family val="2"/>
      <scheme val="minor"/>
    </font>
    <font>
      <sz val="20"/>
      <color theme="1"/>
      <name val="Calibri"/>
      <family val="2"/>
      <scheme val="minor"/>
    </font>
    <font>
      <sz val="24"/>
      <color theme="1"/>
      <name val="Calibri"/>
      <family val="2"/>
      <scheme val="minor"/>
    </font>
    <font>
      <strike/>
      <sz val="11"/>
      <color rgb="FFFF0000"/>
      <name val="Calibri"/>
      <family val="2"/>
      <scheme val="minor"/>
    </font>
    <font>
      <sz val="11"/>
      <name val="Calibri"/>
      <family val="2"/>
      <scheme val="minor"/>
    </font>
    <font>
      <b/>
      <sz val="12"/>
      <color theme="0"/>
      <name val="Calibri"/>
      <family val="2"/>
      <scheme val="minor"/>
    </font>
    <font>
      <sz val="12"/>
      <color theme="1"/>
      <name val="Calibri"/>
      <family val="2"/>
      <scheme val="minor"/>
    </font>
  </fonts>
  <fills count="3">
    <fill>
      <patternFill patternType="none"/>
    </fill>
    <fill>
      <patternFill patternType="gray125"/>
    </fill>
    <fill>
      <patternFill patternType="solid">
        <fgColor rgb="FF0070C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72">
    <xf numFmtId="0" fontId="0" fillId="0" borderId="0" xfId="0"/>
    <xf numFmtId="0" fontId="0" fillId="0" borderId="2" xfId="0" applyBorder="1"/>
    <xf numFmtId="0" fontId="0" fillId="0" borderId="3" xfId="0" applyBorder="1"/>
    <xf numFmtId="0" fontId="0" fillId="0" borderId="4" xfId="0" applyBorder="1"/>
    <xf numFmtId="0" fontId="0" fillId="0" borderId="0" xfId="0" applyFill="1"/>
    <xf numFmtId="0" fontId="0" fillId="0" borderId="1" xfId="0" applyFont="1" applyFill="1" applyBorder="1" applyAlignment="1">
      <alignment horizontal="center"/>
    </xf>
    <xf numFmtId="16" fontId="0" fillId="0" borderId="0" xfId="0" applyNumberFormat="1" applyFill="1"/>
    <xf numFmtId="49" fontId="0" fillId="0" borderId="2" xfId="0" applyNumberFormat="1" applyBorder="1"/>
    <xf numFmtId="49" fontId="0" fillId="0" borderId="3" xfId="0" applyNumberFormat="1" applyBorder="1"/>
    <xf numFmtId="49" fontId="0" fillId="0" borderId="4" xfId="0" applyNumberFormat="1" applyBorder="1"/>
    <xf numFmtId="49" fontId="0" fillId="0" borderId="5" xfId="0" applyNumberFormat="1" applyBorder="1"/>
    <xf numFmtId="0" fontId="0" fillId="0" borderId="5" xfId="0" applyBorder="1"/>
    <xf numFmtId="0" fontId="0" fillId="0" borderId="6" xfId="0" applyFont="1" applyFill="1" applyBorder="1" applyAlignment="1">
      <alignment horizontal="center"/>
    </xf>
    <xf numFmtId="0" fontId="0" fillId="0" borderId="11" xfId="0" applyFont="1" applyFill="1" applyBorder="1" applyAlignment="1">
      <alignment horizontal="center"/>
    </xf>
    <xf numFmtId="164" fontId="1" fillId="2" borderId="12" xfId="0" applyNumberFormat="1" applyFont="1" applyFill="1" applyBorder="1"/>
    <xf numFmtId="164" fontId="1" fillId="2" borderId="9" xfId="0" applyNumberFormat="1" applyFont="1" applyFill="1" applyBorder="1"/>
    <xf numFmtId="0" fontId="0" fillId="0" borderId="0" xfId="0" applyFill="1" applyAlignment="1">
      <alignment horizontal="center" vertical="center" wrapText="1"/>
    </xf>
    <xf numFmtId="16" fontId="0" fillId="0" borderId="0" xfId="0" applyNumberFormat="1"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pplyProtection="1">
      <alignment horizontal="center" vertical="center" wrapText="1"/>
      <protection locked="0"/>
    </xf>
    <xf numFmtId="0" fontId="0" fillId="0" borderId="0" xfId="0" applyFill="1" applyAlignment="1">
      <alignment horizontal="left" vertical="top" wrapText="1"/>
    </xf>
    <xf numFmtId="0" fontId="0" fillId="0" borderId="0" xfId="0" applyFill="1" applyBorder="1" applyAlignment="1">
      <alignment horizontal="left" vertical="top" wrapText="1"/>
    </xf>
    <xf numFmtId="0" fontId="0" fillId="0" borderId="0" xfId="0" applyFill="1" applyAlignment="1">
      <alignment horizontal="center" vertical="top" wrapText="1"/>
    </xf>
    <xf numFmtId="0" fontId="0" fillId="0" borderId="0" xfId="0" applyFill="1" applyAlignment="1" applyProtection="1">
      <alignment horizontal="center" vertical="top" wrapText="1"/>
      <protection locked="0"/>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5" fillId="0" borderId="0" xfId="0" applyFont="1" applyFill="1"/>
    <xf numFmtId="164" fontId="0" fillId="0" borderId="1" xfId="0" applyNumberFormat="1" applyFont="1" applyFill="1" applyBorder="1" applyAlignment="1">
      <alignment vertical="center" wrapText="1"/>
    </xf>
    <xf numFmtId="164" fontId="0" fillId="0" borderId="10" xfId="0" applyNumberFormat="1" applyFont="1" applyFill="1" applyBorder="1" applyAlignment="1">
      <alignment vertical="center" wrapText="1"/>
    </xf>
    <xf numFmtId="0" fontId="0" fillId="0" borderId="2" xfId="0" applyFont="1" applyFill="1" applyBorder="1" applyAlignment="1">
      <alignment horizontal="center" vertical="center" wrapText="1"/>
    </xf>
    <xf numFmtId="0" fontId="0" fillId="0" borderId="14" xfId="0" applyFont="1" applyFill="1" applyBorder="1" applyAlignment="1">
      <alignment vertical="center" wrapText="1"/>
    </xf>
    <xf numFmtId="0" fontId="0" fillId="0" borderId="15" xfId="0" applyFont="1" applyFill="1" applyBorder="1" applyAlignment="1" applyProtection="1">
      <alignment horizontal="center" vertical="center" wrapText="1"/>
      <protection locked="0"/>
    </xf>
    <xf numFmtId="164" fontId="0" fillId="0" borderId="15" xfId="0" applyNumberFormat="1" applyFont="1" applyFill="1" applyBorder="1" applyAlignment="1">
      <alignment vertical="center" wrapText="1"/>
    </xf>
    <xf numFmtId="0" fontId="6" fillId="0" borderId="8" xfId="0" applyFont="1" applyFill="1" applyBorder="1" applyAlignment="1">
      <alignment horizontal="left" vertical="top" wrapText="1"/>
    </xf>
    <xf numFmtId="164" fontId="6" fillId="0" borderId="1" xfId="0" applyNumberFormat="1" applyFont="1" applyFill="1" applyBorder="1" applyAlignment="1">
      <alignment horizontal="center" vertical="top" wrapText="1"/>
    </xf>
    <xf numFmtId="0" fontId="6" fillId="0" borderId="6" xfId="0" applyFont="1" applyFill="1" applyBorder="1" applyAlignment="1" applyProtection="1">
      <alignment horizontal="center" vertical="top" wrapText="1"/>
      <protection locked="0"/>
    </xf>
    <xf numFmtId="0" fontId="6" fillId="0" borderId="6" xfId="0" applyFont="1" applyFill="1" applyBorder="1" applyAlignment="1">
      <alignment horizontal="left" vertical="top" wrapText="1"/>
    </xf>
    <xf numFmtId="0" fontId="6" fillId="0" borderId="7" xfId="0" applyFont="1" applyFill="1" applyBorder="1" applyAlignment="1" applyProtection="1">
      <alignment horizontal="center" vertical="top" wrapText="1"/>
      <protection locked="0"/>
    </xf>
    <xf numFmtId="0" fontId="6" fillId="0" borderId="6" xfId="0" applyFont="1" applyBorder="1" applyAlignment="1">
      <alignment wrapText="1"/>
    </xf>
    <xf numFmtId="0" fontId="6" fillId="0" borderId="0" xfId="0" applyFont="1" applyFill="1" applyBorder="1" applyAlignment="1">
      <alignment horizontal="left" vertical="top" wrapText="1"/>
    </xf>
    <xf numFmtId="0" fontId="6" fillId="0" borderId="6" xfId="0" applyFont="1" applyFill="1" applyBorder="1" applyAlignment="1">
      <alignment wrapText="1"/>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center" wrapText="1"/>
    </xf>
    <xf numFmtId="0" fontId="0" fillId="0" borderId="15" xfId="0" applyFont="1" applyFill="1" applyBorder="1" applyAlignment="1">
      <alignment horizontal="center" wrapText="1"/>
    </xf>
    <xf numFmtId="0" fontId="0" fillId="0" borderId="24" xfId="0" applyFont="1" applyFill="1" applyBorder="1" applyAlignment="1">
      <alignment horizontal="center" wrapText="1"/>
    </xf>
    <xf numFmtId="0" fontId="0" fillId="0" borderId="25" xfId="0" applyFont="1" applyFill="1" applyBorder="1" applyAlignment="1">
      <alignment vertical="center" wrapText="1"/>
    </xf>
    <xf numFmtId="0" fontId="0" fillId="0" borderId="6" xfId="0" applyFont="1" applyFill="1" applyBorder="1" applyAlignment="1">
      <alignment horizontal="center" wrapText="1"/>
    </xf>
    <xf numFmtId="0" fontId="0" fillId="0" borderId="26" xfId="0" applyFont="1" applyFill="1" applyBorder="1" applyAlignment="1">
      <alignment vertical="center" wrapText="1"/>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lignment horizontal="center" wrapText="1"/>
    </xf>
    <xf numFmtId="0" fontId="0" fillId="0" borderId="7" xfId="0" applyFont="1" applyFill="1" applyBorder="1" applyAlignment="1">
      <alignment horizontal="center" wrapText="1"/>
    </xf>
    <xf numFmtId="0" fontId="0" fillId="0" borderId="14" xfId="0" applyFont="1" applyFill="1" applyBorder="1" applyAlignment="1">
      <alignment horizontal="center" wrapText="1"/>
    </xf>
    <xf numFmtId="0" fontId="0" fillId="0" borderId="25" xfId="0" applyFont="1" applyFill="1" applyBorder="1" applyAlignment="1">
      <alignment horizontal="center" wrapText="1"/>
    </xf>
    <xf numFmtId="0" fontId="0" fillId="0" borderId="26" xfId="0" applyFont="1" applyFill="1" applyBorder="1" applyAlignment="1">
      <alignment horizontal="center" wrapText="1"/>
    </xf>
    <xf numFmtId="164" fontId="0" fillId="0" borderId="27" xfId="0" applyNumberFormat="1" applyFont="1" applyFill="1" applyBorder="1" applyAlignment="1">
      <alignment vertical="center" wrapText="1"/>
    </xf>
    <xf numFmtId="164" fontId="0" fillId="0" borderId="28" xfId="0" applyNumberFormat="1" applyFont="1" applyFill="1" applyBorder="1" applyAlignment="1">
      <alignment vertical="center" wrapText="1"/>
    </xf>
    <xf numFmtId="164" fontId="0" fillId="0" borderId="29" xfId="0" applyNumberFormat="1" applyFont="1" applyFill="1" applyBorder="1" applyAlignment="1">
      <alignment vertical="center" wrapText="1"/>
    </xf>
    <xf numFmtId="164" fontId="7" fillId="2" borderId="18" xfId="0" applyNumberFormat="1" applyFont="1" applyFill="1" applyBorder="1" applyAlignment="1">
      <alignment vertical="center" wrapText="1"/>
    </xf>
    <xf numFmtId="164" fontId="7" fillId="2" borderId="19" xfId="0" applyNumberFormat="1" applyFont="1" applyFill="1" applyBorder="1" applyAlignment="1">
      <alignment horizontal="center" vertical="center" wrapText="1"/>
    </xf>
    <xf numFmtId="164" fontId="7" fillId="2" borderId="19" xfId="0" applyNumberFormat="1" applyFont="1" applyFill="1" applyBorder="1" applyAlignment="1">
      <alignment vertical="center" wrapText="1"/>
    </xf>
    <xf numFmtId="49" fontId="7" fillId="2" borderId="20" xfId="0" applyNumberFormat="1" applyFont="1" applyFill="1" applyBorder="1" applyAlignment="1">
      <alignment vertical="center" wrapText="1"/>
    </xf>
    <xf numFmtId="164" fontId="7" fillId="2" borderId="21"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16" fontId="8" fillId="0" borderId="0" xfId="0" applyNumberFormat="1" applyFont="1" applyFill="1" applyAlignment="1">
      <alignment horizontal="center" vertical="center" wrapText="1"/>
    </xf>
    <xf numFmtId="164" fontId="7" fillId="2" borderId="22" xfId="0" applyNumberFormat="1" applyFont="1" applyFill="1" applyBorder="1" applyAlignment="1">
      <alignment horizontal="center" vertical="center" wrapText="1"/>
    </xf>
    <xf numFmtId="164" fontId="7" fillId="2" borderId="17" xfId="0" applyNumberFormat="1" applyFont="1" applyFill="1" applyBorder="1" applyAlignment="1">
      <alignment horizontal="center" vertical="center" wrapText="1"/>
    </xf>
    <xf numFmtId="164" fontId="7" fillId="2" borderId="23" xfId="0" applyNumberFormat="1" applyFont="1" applyFill="1" applyBorder="1" applyAlignment="1">
      <alignment horizontal="center" vertical="center" wrapText="1"/>
    </xf>
    <xf numFmtId="0" fontId="2" fillId="0" borderId="13"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7" xfId="0" applyFont="1" applyFill="1" applyBorder="1" applyAlignment="1">
      <alignment horizontal="center" vertical="top" wrapText="1"/>
    </xf>
    <xf numFmtId="0" fontId="4" fillId="0" borderId="16"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1">
    <cellStyle name="Normal" xfId="0" builtinId="0"/>
  </cellStyles>
  <dxfs count="35">
    <dxf>
      <font>
        <color auto="1"/>
      </font>
      <fill>
        <patternFill>
          <bgColor theme="9" tint="0.39994506668294322"/>
        </patternFill>
      </fill>
    </dxf>
    <dxf>
      <font>
        <color auto="1"/>
      </font>
      <fill>
        <patternFill>
          <bgColor theme="3" tint="0.59996337778862885"/>
        </patternFill>
      </fill>
    </dxf>
    <dxf>
      <font>
        <color auto="1"/>
      </font>
      <fill>
        <patternFill>
          <bgColor theme="6" tint="0.39994506668294322"/>
        </patternFill>
      </fill>
    </dxf>
    <dxf>
      <font>
        <color auto="1"/>
      </font>
      <fill>
        <patternFill>
          <bgColor theme="9" tint="0.39994506668294322"/>
        </patternFill>
      </fill>
    </dxf>
    <dxf>
      <font>
        <color auto="1"/>
      </font>
      <fill>
        <patternFill>
          <bgColor theme="3" tint="0.59996337778862885"/>
        </patternFill>
      </fill>
    </dxf>
    <dxf>
      <font>
        <color auto="1"/>
      </font>
      <fill>
        <patternFill>
          <bgColor theme="6" tint="0.39994506668294322"/>
        </patternFill>
      </fill>
    </dxf>
    <dxf>
      <font>
        <color auto="1"/>
      </font>
      <fill>
        <patternFill>
          <bgColor theme="9" tint="0.39994506668294322"/>
        </patternFill>
      </fill>
    </dxf>
    <dxf>
      <font>
        <color auto="1"/>
      </font>
      <fill>
        <patternFill>
          <bgColor theme="3" tint="0.59996337778862885"/>
        </patternFill>
      </fill>
    </dxf>
    <dxf>
      <font>
        <color auto="1"/>
      </font>
      <fill>
        <patternFill>
          <bgColor theme="6" tint="0.39994506668294322"/>
        </patternFill>
      </fill>
    </dxf>
    <dxf>
      <font>
        <color auto="1"/>
      </font>
      <fill>
        <patternFill>
          <bgColor theme="9" tint="0.39994506668294322"/>
        </patternFill>
      </fill>
    </dxf>
    <dxf>
      <font>
        <color auto="1"/>
      </font>
      <fill>
        <patternFill>
          <bgColor theme="3" tint="0.59996337778862885"/>
        </patternFill>
      </fill>
    </dxf>
    <dxf>
      <font>
        <color auto="1"/>
      </font>
      <fill>
        <patternFill>
          <bgColor theme="6" tint="0.39994506668294322"/>
        </patternFill>
      </fill>
    </dxf>
    <dxf>
      <font>
        <color auto="1"/>
      </font>
      <fill>
        <patternFill>
          <bgColor theme="9" tint="0.39994506668294322"/>
        </patternFill>
      </fill>
    </dxf>
    <dxf>
      <font>
        <color auto="1"/>
      </font>
      <fill>
        <patternFill>
          <bgColor theme="3" tint="0.59996337778862885"/>
        </patternFill>
      </fill>
    </dxf>
    <dxf>
      <font>
        <color auto="1"/>
      </font>
      <fill>
        <patternFill>
          <bgColor theme="6" tint="0.39994506668294322"/>
        </patternFill>
      </fill>
    </dxf>
    <dxf>
      <font>
        <color auto="1"/>
      </font>
      <fill>
        <patternFill>
          <bgColor theme="9" tint="0.39994506668294322"/>
        </patternFill>
      </fill>
    </dxf>
    <dxf>
      <font>
        <color auto="1"/>
      </font>
      <fill>
        <patternFill>
          <bgColor theme="3" tint="0.59996337778862885"/>
        </patternFill>
      </fill>
    </dxf>
    <dxf>
      <font>
        <color auto="1"/>
      </font>
      <fill>
        <patternFill>
          <bgColor theme="6" tint="0.39994506668294322"/>
        </patternFill>
      </fill>
    </dxf>
    <dxf>
      <font>
        <color auto="1"/>
      </font>
      <fill>
        <patternFill>
          <bgColor theme="9" tint="0.39994506668294322"/>
        </patternFill>
      </fill>
    </dxf>
    <dxf>
      <font>
        <color auto="1"/>
      </font>
      <fill>
        <patternFill>
          <bgColor theme="3" tint="0.59996337778862885"/>
        </patternFill>
      </fill>
    </dxf>
    <dxf>
      <font>
        <color auto="1"/>
      </font>
      <fill>
        <patternFill>
          <bgColor theme="6" tint="0.39994506668294322"/>
        </patternFill>
      </fill>
    </dxf>
    <dxf>
      <font>
        <color auto="1"/>
      </font>
      <fill>
        <patternFill>
          <bgColor theme="9" tint="0.39994506668294322"/>
        </patternFill>
      </fill>
    </dxf>
    <dxf>
      <font>
        <color auto="1"/>
      </font>
      <fill>
        <patternFill>
          <bgColor theme="3" tint="0.59996337778862885"/>
        </patternFill>
      </fill>
    </dxf>
    <dxf>
      <font>
        <color auto="1"/>
      </font>
      <fill>
        <patternFill>
          <bgColor theme="6" tint="0.39994506668294322"/>
        </patternFill>
      </fill>
    </dxf>
    <dxf>
      <font>
        <color theme="9" tint="0.39994506668294322"/>
      </font>
      <fill>
        <patternFill>
          <bgColor theme="9" tint="0.39994506668294322"/>
        </patternFill>
      </fill>
    </dxf>
    <dxf>
      <font>
        <color theme="3" tint="0.59996337778862885"/>
      </font>
      <fill>
        <patternFill>
          <bgColor theme="3" tint="0.59996337778862885"/>
        </patternFill>
      </fill>
    </dxf>
    <dxf>
      <font>
        <color theme="6" tint="0.39994506668294322"/>
      </font>
      <fill>
        <patternFill>
          <bgColor theme="6" tint="0.39994506668294322"/>
        </patternFill>
      </fill>
    </dxf>
    <dxf>
      <font>
        <color theme="0"/>
      </font>
      <fill>
        <patternFill patternType="none">
          <bgColor auto="1"/>
        </patternFill>
      </fill>
    </dxf>
    <dxf>
      <font>
        <color auto="1"/>
      </font>
      <fill>
        <patternFill>
          <bgColor theme="9" tint="0.39994506668294322"/>
        </patternFill>
      </fill>
    </dxf>
    <dxf>
      <font>
        <color auto="1"/>
      </font>
      <fill>
        <patternFill>
          <bgColor theme="3" tint="0.59996337778862885"/>
        </patternFill>
      </fill>
    </dxf>
    <dxf>
      <font>
        <color auto="1"/>
      </font>
      <fill>
        <patternFill>
          <bgColor theme="6" tint="0.39994506668294322"/>
        </patternFill>
      </fill>
    </dxf>
    <dxf>
      <font>
        <color theme="9" tint="0.39994506668294322"/>
      </font>
      <fill>
        <patternFill>
          <bgColor theme="9" tint="0.39994506668294322"/>
        </patternFill>
      </fill>
    </dxf>
    <dxf>
      <font>
        <color theme="3" tint="0.59996337778862885"/>
      </font>
      <fill>
        <patternFill>
          <bgColor theme="3" tint="0.59996337778862885"/>
        </patternFill>
      </fill>
    </dxf>
    <dxf>
      <font>
        <color theme="6" tint="0.39994506668294322"/>
      </font>
      <fill>
        <patternFill>
          <bgColor theme="6" tint="0.39994506668294322"/>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customDataProps" Target="customData/itemProps1.xml"/><Relationship Id="rId13" Type="http://schemas.openxmlformats.org/officeDocument/2006/relationships/customXml" Target="../customXml/item4.xml"/><Relationship Id="rId18" Type="http://schemas.openxmlformats.org/officeDocument/2006/relationships/customXml" Target="../customXml/item9.xml"/><Relationship Id="rId26" Type="http://schemas.openxmlformats.org/officeDocument/2006/relationships/customXml" Target="../customXml/item17.xml"/><Relationship Id="rId3" Type="http://schemas.openxmlformats.org/officeDocument/2006/relationships/worksheet" Target="worksheets/sheet3.xml"/><Relationship Id="rId21" Type="http://schemas.openxmlformats.org/officeDocument/2006/relationships/customXml" Target="../customXml/item12.xml"/><Relationship Id="rId7" Type="http://schemas.openxmlformats.org/officeDocument/2006/relationships/sharedStrings" Target="sharedStrings.xml"/><Relationship Id="rId12" Type="http://schemas.openxmlformats.org/officeDocument/2006/relationships/customXml" Target="../customXml/item3.xml"/><Relationship Id="rId17" Type="http://schemas.openxmlformats.org/officeDocument/2006/relationships/customXml" Target="../customXml/item8.xml"/><Relationship Id="rId25" Type="http://schemas.openxmlformats.org/officeDocument/2006/relationships/customXml" Target="../customXml/item16.xml"/><Relationship Id="rId2" Type="http://schemas.openxmlformats.org/officeDocument/2006/relationships/worksheet" Target="worksheets/sheet2.xml"/><Relationship Id="rId16" Type="http://schemas.openxmlformats.org/officeDocument/2006/relationships/customXml" Target="../customXml/item7.xml"/><Relationship Id="rId20"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24" Type="http://schemas.openxmlformats.org/officeDocument/2006/relationships/customXml" Target="../customXml/item15.xml"/><Relationship Id="rId5" Type="http://schemas.openxmlformats.org/officeDocument/2006/relationships/connections" Target="connections.xml"/><Relationship Id="rId15" Type="http://schemas.openxmlformats.org/officeDocument/2006/relationships/customXml" Target="../customXml/item6.xml"/><Relationship Id="rId23" Type="http://schemas.openxmlformats.org/officeDocument/2006/relationships/customXml" Target="../customXml/item14.xml"/><Relationship Id="rId10" Type="http://schemas.openxmlformats.org/officeDocument/2006/relationships/customXml" Target="../customXml/item1.xml"/><Relationship Id="rId19" Type="http://schemas.openxmlformats.org/officeDocument/2006/relationships/customXml" Target="../customXml/item10.xml"/><Relationship Id="rId4" Type="http://schemas.openxmlformats.org/officeDocument/2006/relationships/theme" Target="theme/theme1.xml"/><Relationship Id="rId9" Type="http://schemas.openxmlformats.org/officeDocument/2006/relationships/calcChain" Target="calcChain.xml"/><Relationship Id="rId14" Type="http://schemas.openxmlformats.org/officeDocument/2006/relationships/customXml" Target="../customXml/item5.xml"/><Relationship Id="rId22" Type="http://schemas.openxmlformats.org/officeDocument/2006/relationships/customXml" Target="../customXml/item13.xml"/><Relationship Id="rId27" Type="http://schemas.openxmlformats.org/officeDocument/2006/relationships/customXml" Target="../customXml/item18.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drawing1.xml><?xml version="1.0" encoding="utf-8"?>
<xdr:wsDr xmlns:xdr="http://schemas.openxmlformats.org/drawingml/2006/spreadsheetDrawing" xmlns:a="http://schemas.openxmlformats.org/drawingml/2006/main">
  <xdr:oneCellAnchor>
    <xdr:from>
      <xdr:col>0</xdr:col>
      <xdr:colOff>2490107</xdr:colOff>
      <xdr:row>60</xdr:row>
      <xdr:rowOff>217714</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490107" y="29874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pageSetUpPr fitToPage="1"/>
  </sheetPr>
  <dimension ref="A1:R90"/>
  <sheetViews>
    <sheetView tabSelected="1" zoomScale="50" zoomScaleNormal="50" workbookViewId="0">
      <selection activeCell="E11" sqref="E11"/>
    </sheetView>
  </sheetViews>
  <sheetFormatPr defaultColWidth="8.85546875" defaultRowHeight="15" x14ac:dyDescent="0.25"/>
  <cols>
    <col min="1" max="1" width="52.5703125" style="18" bestFit="1" customWidth="1"/>
    <col min="2" max="2" width="14.7109375" style="19" customWidth="1"/>
    <col min="3" max="3" width="21.5703125" style="19" customWidth="1"/>
    <col min="4" max="4" width="34.7109375" style="16" customWidth="1"/>
    <col min="5" max="5" width="145.7109375" style="16" bestFit="1" customWidth="1"/>
    <col min="6" max="16" width="9" style="16" customWidth="1"/>
    <col min="17" max="16384" width="8.85546875" style="16"/>
  </cols>
  <sheetData>
    <row r="1" spans="1:18" ht="70.150000000000006" customHeight="1" thickBot="1" x14ac:dyDescent="0.3">
      <c r="A1" s="70" t="s">
        <v>183</v>
      </c>
      <c r="B1" s="71"/>
      <c r="C1" s="71"/>
      <c r="D1" s="71"/>
      <c r="E1" s="71"/>
      <c r="F1" s="71"/>
      <c r="G1" s="71"/>
      <c r="H1" s="71"/>
      <c r="I1" s="71"/>
      <c r="J1" s="71"/>
      <c r="K1" s="71"/>
      <c r="L1" s="71"/>
      <c r="M1" s="71"/>
      <c r="N1" s="71"/>
      <c r="O1" s="71"/>
      <c r="P1" s="71"/>
    </row>
    <row r="2" spans="1:18" ht="46.9" customHeight="1" thickBot="1" x14ac:dyDescent="0.3">
      <c r="A2" s="67" t="s">
        <v>123</v>
      </c>
      <c r="B2" s="68"/>
      <c r="C2" s="68"/>
      <c r="D2" s="68"/>
      <c r="E2" s="68"/>
      <c r="F2" s="69"/>
      <c r="G2" s="68"/>
      <c r="H2" s="68"/>
      <c r="I2" s="68"/>
      <c r="J2" s="68"/>
      <c r="K2" s="68"/>
      <c r="L2" s="68"/>
      <c r="M2" s="68"/>
      <c r="N2" s="68"/>
      <c r="O2" s="68"/>
      <c r="P2" s="68"/>
    </row>
    <row r="3" spans="1:18" s="62" customFormat="1" ht="48" thickBot="1" x14ac:dyDescent="0.3">
      <c r="A3" s="57" t="s">
        <v>0</v>
      </c>
      <c r="B3" s="58" t="s">
        <v>1</v>
      </c>
      <c r="C3" s="58" t="s">
        <v>188</v>
      </c>
      <c r="D3" s="59" t="s">
        <v>14</v>
      </c>
      <c r="E3" s="60" t="s">
        <v>30</v>
      </c>
      <c r="F3" s="61" t="s">
        <v>26</v>
      </c>
      <c r="G3" s="61" t="s">
        <v>27</v>
      </c>
      <c r="H3" s="64" t="s">
        <v>28</v>
      </c>
      <c r="I3" s="65"/>
      <c r="J3" s="66"/>
      <c r="K3" s="64" t="s">
        <v>29</v>
      </c>
      <c r="L3" s="65"/>
      <c r="M3" s="65"/>
      <c r="N3" s="65"/>
      <c r="O3" s="65"/>
      <c r="P3" s="66"/>
      <c r="R3" s="63"/>
    </row>
    <row r="4" spans="1:18" ht="15.75" thickBot="1" x14ac:dyDescent="0.3">
      <c r="A4" s="30" t="str">
        <f t="array" ref="A4">IFERROR(INDEX('Master Sheet'!$A$2:$A$90,MATCH(0,COUNTIF($A$3:A3,'Master Sheet'!$A$2:$A$90),0)),
"")</f>
        <v>Accelerating connectors</v>
      </c>
      <c r="B4" s="31" t="str">
        <f>IF(A4="","",
VLOOKUP($A4,'Master Sheet'!$A$2:$E$90,4,0))</f>
        <v>Electricity</v>
      </c>
      <c r="C4" s="31" t="s">
        <v>10</v>
      </c>
      <c r="D4" s="32" t="str">
        <f>IF(A4="","",
VLOOKUP($A4,'Master Sheet'!$A$2:$E$90,5,0))</f>
        <v>CUSC</v>
      </c>
      <c r="E4" s="54" t="str">
        <f>IF(A4="","",
VLOOKUP($A4,'Master Sheet'!$A$2:$F$90,6,0))</f>
        <v>Monitor</v>
      </c>
      <c r="F4" s="29">
        <f ca="1">IF(A4="","",VLOOKUP($A4,'Master Sheet'!$A$1:$Q$90,7,0))</f>
        <v>2</v>
      </c>
      <c r="G4" s="29">
        <f ca="1">IF(A4="","",VLOOKUP($A4,'Master Sheet'!$A$1:$Q$90,8,0))</f>
        <v>0</v>
      </c>
      <c r="H4" s="51">
        <f ca="1">IF(A4="","",VLOOKUP($A4,'Master Sheet'!$A$1:$Q$90,9,0))</f>
        <v>0</v>
      </c>
      <c r="I4" s="43">
        <f ca="1">IF(A4="","",VLOOKUP($A4,'Master Sheet'!$A$1:$Q$90,10,0))</f>
        <v>0</v>
      </c>
      <c r="J4" s="44">
        <f ca="1">IF(A4="","",VLOOKUP($A4,'Master Sheet'!$A$1:$Q$90,11,0))</f>
        <v>0</v>
      </c>
      <c r="K4" s="51">
        <f ca="1">IF(A4="","",VLOOKUP($A4,'Master Sheet'!$A$1:$Q$90,12,0))</f>
        <v>0</v>
      </c>
      <c r="L4" s="43">
        <f ca="1">IF(A4="","",VLOOKUP($A4,'Master Sheet'!$A$1:$Q$90,13,0))</f>
        <v>0</v>
      </c>
      <c r="M4" s="43">
        <f ca="1">IF(A4="","",VLOOKUP($A4,'Master Sheet'!$A$1:$Q$90,14,0))</f>
        <v>0</v>
      </c>
      <c r="N4" s="43">
        <f ca="1">IF(A4="","",VLOOKUP($A4,'Master Sheet'!$A$1:$Q$90,15,0))</f>
        <v>0</v>
      </c>
      <c r="O4" s="43">
        <f ca="1">IF(A4="","",VLOOKUP($A4,'Master Sheet'!$A$1:$Q$90,16,0))</f>
        <v>0</v>
      </c>
      <c r="P4" s="44">
        <f ca="1">IF(A4="","",VLOOKUP($A4,'Master Sheet'!$A$1:$Q$90,17,0))</f>
        <v>0</v>
      </c>
      <c r="R4" s="17"/>
    </row>
    <row r="5" spans="1:18" ht="30.75" thickBot="1" x14ac:dyDescent="0.3">
      <c r="A5" s="45" t="str">
        <f t="array" ref="A5">IFERROR(INDEX('Master Sheet'!$A$2:$A$90,MATCH(0,COUNTIF($A$3:A4,'Master Sheet'!$A$2:$A$90),0)),
"")</f>
        <v>ACER Review of REMIT obligations</v>
      </c>
      <c r="B5" s="41" t="str">
        <f>IF(A5="","",
VLOOKUP($A5,'Master Sheet'!$A$2:$E$90,4,0))</f>
        <v>Both</v>
      </c>
      <c r="C5" s="31" t="s">
        <v>187</v>
      </c>
      <c r="D5" s="27" t="str">
        <f>IF(A5="","",
VLOOKUP($A5,'Master Sheet'!$A$2:$E$90,5,0))</f>
        <v>BSC, CUSC, DCode, DCUSA, GCode, iGT UNC,  SEC, SPAA, STC and UNC</v>
      </c>
      <c r="E5" s="55" t="str">
        <f>IF(A5="","",
VLOOKUP($A5,'Master Sheet'!$A$2:$F$90,6,0))</f>
        <v>Included in ACER 2020 draft workplan</v>
      </c>
      <c r="F5" s="24">
        <f ca="1">IF(A5="","",VLOOKUP($A5,'Master Sheet'!$A$1:$Q$90,7,0))</f>
        <v>1</v>
      </c>
      <c r="G5" s="24">
        <f ca="1">IF(A5="","",VLOOKUP($A5,'Master Sheet'!$A$1:$Q$90,8,0))</f>
        <v>1</v>
      </c>
      <c r="H5" s="52">
        <f ca="1">IF(A5="","",VLOOKUP($A5,'Master Sheet'!$A$1:$Q$90,9,0))</f>
        <v>0</v>
      </c>
      <c r="I5" s="42">
        <f ca="1">IF(A5="","",VLOOKUP($A5,'Master Sheet'!$A$1:$Q$90,10,0))</f>
        <v>0</v>
      </c>
      <c r="J5" s="46">
        <f ca="1">IF(A5="","",VLOOKUP($A5,'Master Sheet'!$A$1:$Q$90,11,0))</f>
        <v>0</v>
      </c>
      <c r="K5" s="52">
        <f ca="1">IF(A5="","",VLOOKUP($A5,'Master Sheet'!$A$1:$Q$90,12,0))</f>
        <v>0</v>
      </c>
      <c r="L5" s="42">
        <f ca="1">IF(A5="","",VLOOKUP($A5,'Master Sheet'!$A$1:$Q$90,13,0))</f>
        <v>0</v>
      </c>
      <c r="M5" s="42">
        <f ca="1">IF(A5="","",VLOOKUP($A5,'Master Sheet'!$A$1:$Q$90,14,0))</f>
        <v>0</v>
      </c>
      <c r="N5" s="42">
        <f ca="1">IF(A5="","",VLOOKUP($A5,'Master Sheet'!$A$1:$Q$90,15,0))</f>
        <v>0</v>
      </c>
      <c r="O5" s="42">
        <f ca="1">IF(A5="","",VLOOKUP($A5,'Master Sheet'!$A$1:$Q$90,16,0))</f>
        <v>0</v>
      </c>
      <c r="P5" s="46">
        <f ca="1">IF(A5="","",VLOOKUP($A5,'Master Sheet'!$A$1:$Q$90,17,0))</f>
        <v>0</v>
      </c>
    </row>
    <row r="6" spans="1:18" ht="15.75" hidden="1" thickBot="1" x14ac:dyDescent="0.3">
      <c r="A6" s="45" t="str">
        <f t="array" ref="A6">IFERROR(INDEX('Master Sheet'!$A$2:$A$90,MATCH(0,COUNTIF($A$3:A5,'Master Sheet'!$A$2:$A$90),0)),
"")</f>
        <v>Alternative sources of Gas</v>
      </c>
      <c r="B6" s="41" t="str">
        <f>IF(A6="","",
VLOOKUP($A6,'Master Sheet'!$A$2:$E$90,4,0))</f>
        <v>Gas</v>
      </c>
      <c r="C6" s="41"/>
      <c r="D6" s="27" t="str">
        <f>IF(A6="","",
VLOOKUP($A6,'Master Sheet'!$A$2:$E$90,5,0))</f>
        <v>SPAA and UNC</v>
      </c>
      <c r="E6" s="55" t="str">
        <f>IF(A6="","",
VLOOKUP($A6,'Master Sheet'!$A$2:$F$90,6,0))</f>
        <v>Monitor</v>
      </c>
      <c r="F6" s="24">
        <f ca="1">IF(A6="","",VLOOKUP($A6,'Master Sheet'!$A$1:$Q$90,7,0))</f>
        <v>3</v>
      </c>
      <c r="G6" s="24">
        <f ca="1">IF(A6="","",VLOOKUP($A6,'Master Sheet'!$A$1:$Q$90,8,0))</f>
        <v>3</v>
      </c>
      <c r="H6" s="52">
        <f ca="1">IF(A6="","",VLOOKUP($A6,'Master Sheet'!$A$1:$Q$90,9,0))</f>
        <v>3</v>
      </c>
      <c r="I6" s="42">
        <f ca="1">IF(A6="","",VLOOKUP($A6,'Master Sheet'!$A$1:$Q$90,10,0))</f>
        <v>3</v>
      </c>
      <c r="J6" s="46">
        <f ca="1">IF(A6="","",VLOOKUP($A6,'Master Sheet'!$A$1:$Q$90,11,0))</f>
        <v>3</v>
      </c>
      <c r="K6" s="52">
        <f ca="1">IF(A6="","",VLOOKUP($A6,'Master Sheet'!$A$1:$Q$90,12,0))</f>
        <v>3</v>
      </c>
      <c r="L6" s="42">
        <f ca="1">IF(A6="","",VLOOKUP($A6,'Master Sheet'!$A$1:$Q$90,13,0))</f>
        <v>3</v>
      </c>
      <c r="M6" s="42">
        <f ca="1">IF(A6="","",VLOOKUP($A6,'Master Sheet'!$A$1:$Q$90,14,0))</f>
        <v>3</v>
      </c>
      <c r="N6" s="42">
        <f ca="1">IF(A6="","",VLOOKUP($A6,'Master Sheet'!$A$1:$Q$90,15,0))</f>
        <v>3</v>
      </c>
      <c r="O6" s="42">
        <f ca="1">IF(A6="","",VLOOKUP($A6,'Master Sheet'!$A$1:$Q$90,16,0))</f>
        <v>3</v>
      </c>
      <c r="P6" s="46">
        <f ca="1">IF(A6="","",VLOOKUP($A6,'Master Sheet'!$A$1:$Q$90,17,0))</f>
        <v>3</v>
      </c>
    </row>
    <row r="7" spans="1:18" ht="15.75" hidden="1" thickBot="1" x14ac:dyDescent="0.3">
      <c r="A7" s="45" t="str">
        <f t="array" ref="A7">IFERROR(INDEX('Master Sheet'!$A$2:$A$90,MATCH(0,COUNTIF($A$3:A6,'Master Sheet'!$A$2:$A$90),0)),
"")</f>
        <v>Amendments to Gas Transmission (GT) Charging Regime</v>
      </c>
      <c r="B7" s="41" t="str">
        <f>IF(A7="","",
VLOOKUP($A7,'Master Sheet'!$A$2:$E$90,4,0))</f>
        <v>Gas</v>
      </c>
      <c r="C7" s="41"/>
      <c r="D7" s="27" t="str">
        <f>IF(A7="","",
VLOOKUP($A7,'Master Sheet'!$A$2:$E$90,5,0))</f>
        <v>UNC</v>
      </c>
      <c r="E7" s="55" t="str">
        <f>IF(A7="","",
VLOOKUP($A7,'Master Sheet'!$A$2:$F$90,6,0))</f>
        <v>Awaiting direction from Ofgem</v>
      </c>
      <c r="F7" s="24">
        <f ca="1">IF(A7="","",VLOOKUP($A7,'Master Sheet'!$A$1:$Q$90,7,0))</f>
        <v>3</v>
      </c>
      <c r="G7" s="24">
        <f ca="1">IF(A7="","",VLOOKUP($A7,'Master Sheet'!$A$1:$Q$90,8,0))</f>
        <v>0</v>
      </c>
      <c r="H7" s="52">
        <f ca="1">IF(A7="","",VLOOKUP($A7,'Master Sheet'!$A$1:$Q$90,9,0))</f>
        <v>0</v>
      </c>
      <c r="I7" s="42">
        <f ca="1">IF(A7="","",VLOOKUP($A7,'Master Sheet'!$A$1:$Q$90,10,0))</f>
        <v>0</v>
      </c>
      <c r="J7" s="46">
        <f ca="1">IF(A7="","",VLOOKUP($A7,'Master Sheet'!$A$1:$Q$90,11,0))</f>
        <v>0</v>
      </c>
      <c r="K7" s="52">
        <f ca="1">IF(A7="","",VLOOKUP($A7,'Master Sheet'!$A$1:$Q$90,12,0))</f>
        <v>0</v>
      </c>
      <c r="L7" s="42">
        <f ca="1">IF(A7="","",VLOOKUP($A7,'Master Sheet'!$A$1:$Q$90,13,0))</f>
        <v>0</v>
      </c>
      <c r="M7" s="42">
        <f ca="1">IF(A7="","",VLOOKUP($A7,'Master Sheet'!$A$1:$Q$90,14,0))</f>
        <v>0</v>
      </c>
      <c r="N7" s="42">
        <f ca="1">IF(A7="","",VLOOKUP($A7,'Master Sheet'!$A$1:$Q$90,15,0))</f>
        <v>0</v>
      </c>
      <c r="O7" s="42">
        <f ca="1">IF(A7="","",VLOOKUP($A7,'Master Sheet'!$A$1:$Q$90,16,0))</f>
        <v>0</v>
      </c>
      <c r="P7" s="46">
        <f ca="1">IF(A7="","",VLOOKUP($A7,'Master Sheet'!$A$1:$Q$90,17,0))</f>
        <v>0</v>
      </c>
    </row>
    <row r="8" spans="1:18" ht="30.75" thickBot="1" x14ac:dyDescent="0.3">
      <c r="A8" s="45" t="str">
        <f t="array" ref="A8">IFERROR(INDEX('Master Sheet'!$A$2:$A$90,MATCH(0,COUNTIF($A$3:A7,'Master Sheet'!$A$2:$A$90),0)),
"")</f>
        <v xml:space="preserve">BEIS Smart Systems and Flexibility Plan  </v>
      </c>
      <c r="B8" s="41" t="str">
        <f>IF(A8="","",
VLOOKUP($A8,'Master Sheet'!$A$2:$E$90,4,0))</f>
        <v>Electricity</v>
      </c>
      <c r="C8" s="31" t="s">
        <v>10</v>
      </c>
      <c r="D8" s="27" t="str">
        <f>IF(A8="","",
VLOOKUP($A8,'Master Sheet'!$A$2:$E$90,5,0))</f>
        <v>BSC, CUSC, DCode, DCUSA and SPAA</v>
      </c>
      <c r="E8" s="55" t="str">
        <f>IF(A8="","",
VLOOKUP($A8,'Master Sheet'!$A$2:$F$90,6,0))</f>
        <v xml:space="preserve">Key objectives are to remove barriers to smart technologies, including storage, enable smart homes and businesses and make markets work for flexibility. On-going consideration of these objectives will lead to code changes. </v>
      </c>
      <c r="F8" s="24">
        <f ca="1">IF(A8="","",VLOOKUP($A8,'Master Sheet'!$A$1:$Q$90,7,0))</f>
        <v>2</v>
      </c>
      <c r="G8" s="24">
        <f ca="1">IF(A8="","",VLOOKUP($A8,'Master Sheet'!$A$1:$Q$90,8,0))</f>
        <v>0</v>
      </c>
      <c r="H8" s="52">
        <f ca="1">IF(A8="","",VLOOKUP($A8,'Master Sheet'!$A$1:$Q$90,9,0))</f>
        <v>0</v>
      </c>
      <c r="I8" s="42">
        <f ca="1">IF(A8="","",VLOOKUP($A8,'Master Sheet'!$A$1:$Q$90,10,0))</f>
        <v>0</v>
      </c>
      <c r="J8" s="46">
        <f ca="1">IF(A8="","",VLOOKUP($A8,'Master Sheet'!$A$1:$Q$90,11,0))</f>
        <v>0</v>
      </c>
      <c r="K8" s="52">
        <f ca="1">IF(A8="","",VLOOKUP($A8,'Master Sheet'!$A$1:$Q$90,12,0))</f>
        <v>0</v>
      </c>
      <c r="L8" s="42">
        <f ca="1">IF(A8="","",VLOOKUP($A8,'Master Sheet'!$A$1:$Q$90,13,0))</f>
        <v>0</v>
      </c>
      <c r="M8" s="42">
        <f ca="1">IF(A8="","",VLOOKUP($A8,'Master Sheet'!$A$1:$Q$90,14,0))</f>
        <v>0</v>
      </c>
      <c r="N8" s="42">
        <f ca="1">IF(A8="","",VLOOKUP($A8,'Master Sheet'!$A$1:$Q$90,15,0))</f>
        <v>0</v>
      </c>
      <c r="O8" s="42">
        <f ca="1">IF(A8="","",VLOOKUP($A8,'Master Sheet'!$A$1:$Q$90,16,0))</f>
        <v>0</v>
      </c>
      <c r="P8" s="46">
        <f ca="1">IF(A8="","",VLOOKUP($A8,'Master Sheet'!$A$1:$Q$90,17,0))</f>
        <v>0</v>
      </c>
    </row>
    <row r="9" spans="1:18" ht="45.75" thickBot="1" x14ac:dyDescent="0.3">
      <c r="A9" s="45" t="str">
        <f t="array" ref="A9">IFERROR(INDEX('Master Sheet'!$A$2:$A$90,MATCH(0,COUNTIF($A$3:A8,'Master Sheet'!$A$2:$A$90),0)),
"")</f>
        <v>Brexit</v>
      </c>
      <c r="B9" s="41" t="str">
        <f>IF(A9="","",
VLOOKUP($A9,'Master Sheet'!$A$2:$E$90,4,0))</f>
        <v>Both</v>
      </c>
      <c r="C9" s="31" t="s">
        <v>187</v>
      </c>
      <c r="D9" s="27" t="str">
        <f>IF(A9="","",
VLOOKUP($A9,'Master Sheet'!$A$2:$E$90,5,0))</f>
        <v>BSC, CUSC, DCode, DCUSA, GCode, iGT UNC, MRA, SEC, SPAA, STC and UNC</v>
      </c>
      <c r="E9" s="55" t="str">
        <f>IF(A9="","",
VLOOKUP($A9,'Master Sheet'!$A$2:$F$90,6,0))</f>
        <v>All Codes to raise Modifications to make immediate housekeeping changes. Further Modifications will be dependant on nature of Brexit</v>
      </c>
      <c r="F9" s="24">
        <f ca="1">IF(A9="","",VLOOKUP($A9,'Master Sheet'!$A$1:$Q$90,7,0))</f>
        <v>1</v>
      </c>
      <c r="G9" s="24">
        <f ca="1">IF(A9="","",VLOOKUP($A9,'Master Sheet'!$A$1:$Q$90,8,0))</f>
        <v>0</v>
      </c>
      <c r="H9" s="52">
        <f ca="1">IF(A9="","",VLOOKUP($A9,'Master Sheet'!$A$1:$Q$90,9,0))</f>
        <v>0</v>
      </c>
      <c r="I9" s="42">
        <f ca="1">IF(A9="","",VLOOKUP($A9,'Master Sheet'!$A$1:$Q$90,10,0))</f>
        <v>0</v>
      </c>
      <c r="J9" s="46">
        <f ca="1">IF(A9="","",VLOOKUP($A9,'Master Sheet'!$A$1:$Q$90,11,0))</f>
        <v>0</v>
      </c>
      <c r="K9" s="52">
        <f ca="1">IF(A9="","",VLOOKUP($A9,'Master Sheet'!$A$1:$Q$90,12,0))</f>
        <v>0</v>
      </c>
      <c r="L9" s="42">
        <f ca="1">IF(A9="","",VLOOKUP($A9,'Master Sheet'!$A$1:$Q$90,13,0))</f>
        <v>0</v>
      </c>
      <c r="M9" s="42">
        <f ca="1">IF(A9="","",VLOOKUP($A9,'Master Sheet'!$A$1:$Q$90,14,0))</f>
        <v>0</v>
      </c>
      <c r="N9" s="42">
        <f ca="1">IF(A9="","",VLOOKUP($A9,'Master Sheet'!$A$1:$Q$90,15,0))</f>
        <v>0</v>
      </c>
      <c r="O9" s="42">
        <f ca="1">IF(A9="","",VLOOKUP($A9,'Master Sheet'!$A$1:$Q$90,16,0))</f>
        <v>0</v>
      </c>
      <c r="P9" s="46">
        <f ca="1">IF(A9="","",VLOOKUP($A9,'Master Sheet'!$A$1:$Q$90,17,0))</f>
        <v>0</v>
      </c>
    </row>
    <row r="10" spans="1:18" ht="45.75" thickBot="1" x14ac:dyDescent="0.3">
      <c r="A10" s="45" t="str">
        <f t="array" ref="A10">IFERROR(INDEX('Master Sheet'!$A$2:$A$90,MATCH(0,COUNTIF($A$3:A9,'Master Sheet'!$A$2:$A$90),0)),
"")</f>
        <v>Brexit and assimilation of EU Code into UK law</v>
      </c>
      <c r="B10" s="41" t="str">
        <f>IF(A10="","",
VLOOKUP($A10,'Master Sheet'!$A$2:$E$90,4,0))</f>
        <v>Both</v>
      </c>
      <c r="C10" s="31" t="s">
        <v>187</v>
      </c>
      <c r="D10" s="27" t="str">
        <f>IF(A10="","",
VLOOKUP($A10,'Master Sheet'!$A$2:$E$90,5,0))</f>
        <v>BSC, CUSC, DCode, DCUSA, GCode, iGT UNC, MRA, SEC, SPAA, STC and UNC</v>
      </c>
      <c r="E10" s="55" t="str">
        <f>IF(A10="","",
VLOOKUP($A10,'Master Sheet'!$A$2:$F$90,6,0))</f>
        <v>Review of changes required</v>
      </c>
      <c r="F10" s="24">
        <f ca="1">IF(A10="","",VLOOKUP($A10,'Master Sheet'!$A$1:$Q$90,7,0))</f>
        <v>1</v>
      </c>
      <c r="G10" s="24">
        <f ca="1">IF(A10="","",VLOOKUP($A10,'Master Sheet'!$A$1:$Q$90,8,0))</f>
        <v>1</v>
      </c>
      <c r="H10" s="52">
        <f ca="1">IF(A10="","",VLOOKUP($A10,'Master Sheet'!$A$1:$Q$90,9,0))</f>
        <v>0</v>
      </c>
      <c r="I10" s="42">
        <f ca="1">IF(A10="","",VLOOKUP($A10,'Master Sheet'!$A$1:$Q$90,10,0))</f>
        <v>0</v>
      </c>
      <c r="J10" s="46">
        <f ca="1">IF(A10="","",VLOOKUP($A10,'Master Sheet'!$A$1:$Q$90,11,0))</f>
        <v>0</v>
      </c>
      <c r="K10" s="52">
        <f ca="1">IF(A10="","",VLOOKUP($A10,'Master Sheet'!$A$1:$Q$90,12,0))</f>
        <v>0</v>
      </c>
      <c r="L10" s="42">
        <f ca="1">IF(A10="","",VLOOKUP($A10,'Master Sheet'!$A$1:$Q$90,13,0))</f>
        <v>0</v>
      </c>
      <c r="M10" s="42">
        <f ca="1">IF(A10="","",VLOOKUP($A10,'Master Sheet'!$A$1:$Q$90,14,0))</f>
        <v>0</v>
      </c>
      <c r="N10" s="42">
        <f ca="1">IF(A10="","",VLOOKUP($A10,'Master Sheet'!$A$1:$Q$90,15,0))</f>
        <v>0</v>
      </c>
      <c r="O10" s="42">
        <f ca="1">IF(A10="","",VLOOKUP($A10,'Master Sheet'!$A$1:$Q$90,16,0))</f>
        <v>0</v>
      </c>
      <c r="P10" s="46">
        <f ca="1">IF(A10="","",VLOOKUP($A10,'Master Sheet'!$A$1:$Q$90,17,0))</f>
        <v>0</v>
      </c>
    </row>
    <row r="11" spans="1:18" ht="45" x14ac:dyDescent="0.25">
      <c r="A11" s="45" t="str">
        <f t="array" ref="A11">IFERROR(INDEX('Master Sheet'!$A$2:$A$90,MATCH(0,COUNTIF($A$3:A10,'Master Sheet'!$A$2:$A$90),0)),
"")</f>
        <v>Brexit Transition Period (TBC)</v>
      </c>
      <c r="B11" s="41" t="str">
        <f>IF(A11="","",
VLOOKUP($A11,'Master Sheet'!$A$2:$E$90,4,0))</f>
        <v>Both</v>
      </c>
      <c r="C11" s="31" t="s">
        <v>187</v>
      </c>
      <c r="D11" s="27" t="str">
        <f>IF(A11="","",
VLOOKUP($A11,'Master Sheet'!$A$2:$E$90,5,0))</f>
        <v>BSC, CUSC, DCode, DCUSA, GCode, iGT UNC, MRA, SEC, SPAA, STC and UNC</v>
      </c>
      <c r="E11" s="55" t="str">
        <f>IF(A11="","",
VLOOKUP($A11,'Master Sheet'!$A$2:$F$90,6,0))</f>
        <v>Continue to monitor and react as required</v>
      </c>
      <c r="F11" s="24">
        <f ca="1">IF(A11="","",VLOOKUP($A11,'Master Sheet'!$A$1:$Q$90,7,0))</f>
        <v>1</v>
      </c>
      <c r="G11" s="24">
        <f ca="1">IF(A11="","",VLOOKUP($A11,'Master Sheet'!$A$1:$Q$90,8,0))</f>
        <v>1</v>
      </c>
      <c r="H11" s="52">
        <f ca="1">IF(A11="","",VLOOKUP($A11,'Master Sheet'!$A$1:$Q$90,9,0))</f>
        <v>0</v>
      </c>
      <c r="I11" s="42">
        <f ca="1">IF(A11="","",VLOOKUP($A11,'Master Sheet'!$A$1:$Q$90,10,0))</f>
        <v>0</v>
      </c>
      <c r="J11" s="46">
        <f ca="1">IF(A11="","",VLOOKUP($A11,'Master Sheet'!$A$1:$Q$90,11,0))</f>
        <v>0</v>
      </c>
      <c r="K11" s="52">
        <f ca="1">IF(A11="","",VLOOKUP($A11,'Master Sheet'!$A$1:$Q$90,12,0))</f>
        <v>0</v>
      </c>
      <c r="L11" s="42">
        <f ca="1">IF(A11="","",VLOOKUP($A11,'Master Sheet'!$A$1:$Q$90,13,0))</f>
        <v>0</v>
      </c>
      <c r="M11" s="42">
        <f ca="1">IF(A11="","",VLOOKUP($A11,'Master Sheet'!$A$1:$Q$90,14,0))</f>
        <v>0</v>
      </c>
      <c r="N11" s="42">
        <f ca="1">IF(A11="","",VLOOKUP($A11,'Master Sheet'!$A$1:$Q$90,15,0))</f>
        <v>0</v>
      </c>
      <c r="O11" s="42">
        <f ca="1">IF(A11="","",VLOOKUP($A11,'Master Sheet'!$A$1:$Q$90,16,0))</f>
        <v>0</v>
      </c>
      <c r="P11" s="46">
        <f ca="1">IF(A11="","",VLOOKUP($A11,'Master Sheet'!$A$1:$Q$90,17,0))</f>
        <v>0</v>
      </c>
    </row>
    <row r="12" spans="1:18" hidden="1" x14ac:dyDescent="0.25">
      <c r="A12" s="45" t="str">
        <f t="array" ref="A12">IFERROR(INDEX('Master Sheet'!$A$2:$A$90,MATCH(0,COUNTIF($A$3:A11,'Master Sheet'!$A$2:$A$90),0)),
"")</f>
        <v>Central Switching Service (CSS) Consequential Changes</v>
      </c>
      <c r="B12" s="41" t="str">
        <f>IF(A12="","",
VLOOKUP($A12,'Master Sheet'!$A$2:$E$90,4,0))</f>
        <v>Gas</v>
      </c>
      <c r="C12" s="41"/>
      <c r="D12" s="27" t="str">
        <f>IF(A12="","",
VLOOKUP($A12,'Master Sheet'!$A$2:$E$90,5,0))</f>
        <v>UNC</v>
      </c>
      <c r="E12" s="55" t="str">
        <f>IF(A12="","",
VLOOKUP($A12,'Master Sheet'!$A$2:$F$90,6,0))</f>
        <v>Impacts, requirements and design choices are being shared with stakeholders at DSG workgroups (November to Feb 19)</v>
      </c>
      <c r="F12" s="24">
        <f ca="1">IF(A12="","",VLOOKUP($A12,'Master Sheet'!$A$1:$Q$90,7,0))</f>
        <v>3</v>
      </c>
      <c r="G12" s="24">
        <f ca="1">IF(A12="","",VLOOKUP($A12,'Master Sheet'!$A$1:$Q$90,8,0))</f>
        <v>3</v>
      </c>
      <c r="H12" s="52">
        <f ca="1">IF(A12="","",VLOOKUP($A12,'Master Sheet'!$A$1:$Q$90,9,0))</f>
        <v>0</v>
      </c>
      <c r="I12" s="42">
        <f ca="1">IF(A12="","",VLOOKUP($A12,'Master Sheet'!$A$1:$Q$90,10,0))</f>
        <v>0</v>
      </c>
      <c r="J12" s="46">
        <f ca="1">IF(A12="","",VLOOKUP($A12,'Master Sheet'!$A$1:$Q$90,11,0))</f>
        <v>0</v>
      </c>
      <c r="K12" s="52">
        <f ca="1">IF(A12="","",VLOOKUP($A12,'Master Sheet'!$A$1:$Q$90,12,0))</f>
        <v>0</v>
      </c>
      <c r="L12" s="42">
        <f ca="1">IF(A12="","",VLOOKUP($A12,'Master Sheet'!$A$1:$Q$90,13,0))</f>
        <v>0</v>
      </c>
      <c r="M12" s="42">
        <f ca="1">IF(A12="","",VLOOKUP($A12,'Master Sheet'!$A$1:$Q$90,14,0))</f>
        <v>0</v>
      </c>
      <c r="N12" s="42">
        <f ca="1">IF(A12="","",VLOOKUP($A12,'Master Sheet'!$A$1:$Q$90,15,0))</f>
        <v>0</v>
      </c>
      <c r="O12" s="42">
        <f ca="1">IF(A12="","",VLOOKUP($A12,'Master Sheet'!$A$1:$Q$90,16,0))</f>
        <v>0</v>
      </c>
      <c r="P12" s="46">
        <f ca="1">IF(A12="","",VLOOKUP($A12,'Master Sheet'!$A$1:$Q$90,17,0))</f>
        <v>0</v>
      </c>
    </row>
    <row r="13" spans="1:18" ht="30.75" thickBot="1" x14ac:dyDescent="0.3">
      <c r="A13" s="45" t="str">
        <f t="array" ref="A13">IFERROR(INDEX('Master Sheet'!$A$2:$A$90,MATCH(0,COUNTIF($A$3:A12,'Master Sheet'!$A$2:$A$90),0)),
"")</f>
        <v>Changes to Supplier Hub Arrangements</v>
      </c>
      <c r="B13" s="41" t="str">
        <f>IF(A13="","",
VLOOKUP($A13,'Master Sheet'!$A$2:$E$90,4,0))</f>
        <v>Both</v>
      </c>
      <c r="C13" s="41" t="s">
        <v>186</v>
      </c>
      <c r="D13" s="27" t="str">
        <f>IF(A13="","",
VLOOKUP($A13,'Master Sheet'!$A$2:$E$90,5,0))</f>
        <v>BSC, GCode, iGT UNC, MRA, SEC, SPAA and UNC</v>
      </c>
      <c r="E13" s="55" t="str">
        <f>IF(A13="","",
VLOOKUP($A13,'Master Sheet'!$A$2:$F$90,6,0))</f>
        <v>Continue to monitor and react as required</v>
      </c>
      <c r="F13" s="24">
        <f ca="1">IF(A13="","",VLOOKUP($A13,'Master Sheet'!$A$1:$Q$90,7,0))</f>
        <v>1</v>
      </c>
      <c r="G13" s="24">
        <f ca="1">IF(A13="","",VLOOKUP($A13,'Master Sheet'!$A$1:$Q$90,8,0))</f>
        <v>1</v>
      </c>
      <c r="H13" s="52">
        <f ca="1">IF(A13="","",VLOOKUP($A13,'Master Sheet'!$A$1:$Q$90,9,0))</f>
        <v>1</v>
      </c>
      <c r="I13" s="42">
        <f ca="1">IF(A13="","",VLOOKUP($A13,'Master Sheet'!$A$1:$Q$90,10,0))</f>
        <v>0</v>
      </c>
      <c r="J13" s="46">
        <f ca="1">IF(A13="","",VLOOKUP($A13,'Master Sheet'!$A$1:$Q$90,11,0))</f>
        <v>0</v>
      </c>
      <c r="K13" s="52">
        <f ca="1">IF(A13="","",VLOOKUP($A13,'Master Sheet'!$A$1:$Q$90,12,0))</f>
        <v>0</v>
      </c>
      <c r="L13" s="42">
        <f ca="1">IF(A13="","",VLOOKUP($A13,'Master Sheet'!$A$1:$Q$90,13,0))</f>
        <v>0</v>
      </c>
      <c r="M13" s="42">
        <f ca="1">IF(A13="","",VLOOKUP($A13,'Master Sheet'!$A$1:$Q$90,14,0))</f>
        <v>0</v>
      </c>
      <c r="N13" s="42">
        <f ca="1">IF(A13="","",VLOOKUP($A13,'Master Sheet'!$A$1:$Q$90,15,0))</f>
        <v>0</v>
      </c>
      <c r="O13" s="42">
        <f ca="1">IF(A13="","",VLOOKUP($A13,'Master Sheet'!$A$1:$Q$90,16,0))</f>
        <v>0</v>
      </c>
      <c r="P13" s="46">
        <f ca="1">IF(A13="","",VLOOKUP($A13,'Master Sheet'!$A$1:$Q$90,17,0))</f>
        <v>0</v>
      </c>
    </row>
    <row r="14" spans="1:18" ht="30.75" thickBot="1" x14ac:dyDescent="0.3">
      <c r="A14" s="45" t="str">
        <f t="array" ref="A14">IFERROR(INDEX('Master Sheet'!$A$2:$A$90,MATCH(0,COUNTIF($A$3:A13,'Master Sheet'!$A$2:$A$90),0)),
"")</f>
        <v>Charging futures forum</v>
      </c>
      <c r="B14" s="41" t="str">
        <f>IF(A14="","",
VLOOKUP($A14,'Master Sheet'!$A$2:$E$90,4,0))</f>
        <v>Electricity</v>
      </c>
      <c r="C14" s="31" t="s">
        <v>10</v>
      </c>
      <c r="D14" s="27" t="str">
        <f>IF(A14="","",
VLOOKUP($A14,'Master Sheet'!$A$2:$E$90,5,0))</f>
        <v xml:space="preserve"> CUSC and DCUSA</v>
      </c>
      <c r="E14" s="55" t="str">
        <f>IF(A14="","",
VLOOKUP($A14,'Master Sheet'!$A$2:$F$90,6,0))</f>
        <v>Meeting quarterly to discuss charging and access arrangements. 
Modifications to be raised as part of the Charging SCR</v>
      </c>
      <c r="F14" s="24">
        <f ca="1">IF(A14="","",VLOOKUP($A14,'Master Sheet'!$A$1:$Q$90,7,0))</f>
        <v>2</v>
      </c>
      <c r="G14" s="24">
        <f ca="1">IF(A14="","",VLOOKUP($A14,'Master Sheet'!$A$1:$Q$90,8,0))</f>
        <v>0</v>
      </c>
      <c r="H14" s="52">
        <f ca="1">IF(A14="","",VLOOKUP($A14,'Master Sheet'!$A$1:$Q$90,9,0))</f>
        <v>0</v>
      </c>
      <c r="I14" s="42">
        <f ca="1">IF(A14="","",VLOOKUP($A14,'Master Sheet'!$A$1:$Q$90,10,0))</f>
        <v>0</v>
      </c>
      <c r="J14" s="46">
        <f ca="1">IF(A14="","",VLOOKUP($A14,'Master Sheet'!$A$1:$Q$90,11,0))</f>
        <v>0</v>
      </c>
      <c r="K14" s="52">
        <f ca="1">IF(A14="","",VLOOKUP($A14,'Master Sheet'!$A$1:$Q$90,12,0))</f>
        <v>0</v>
      </c>
      <c r="L14" s="42">
        <f ca="1">IF(A14="","",VLOOKUP($A14,'Master Sheet'!$A$1:$Q$90,13,0))</f>
        <v>0</v>
      </c>
      <c r="M14" s="42">
        <f ca="1">IF(A14="","",VLOOKUP($A14,'Master Sheet'!$A$1:$Q$90,14,0))</f>
        <v>0</v>
      </c>
      <c r="N14" s="42">
        <f ca="1">IF(A14="","",VLOOKUP($A14,'Master Sheet'!$A$1:$Q$90,15,0))</f>
        <v>0</v>
      </c>
      <c r="O14" s="42">
        <f ca="1">IF(A14="","",VLOOKUP($A14,'Master Sheet'!$A$1:$Q$90,16,0))</f>
        <v>0</v>
      </c>
      <c r="P14" s="46">
        <f ca="1">IF(A14="","",VLOOKUP($A14,'Master Sheet'!$A$1:$Q$90,17,0))</f>
        <v>0</v>
      </c>
    </row>
    <row r="15" spans="1:18" x14ac:dyDescent="0.25">
      <c r="A15" s="45" t="str">
        <f t="array" ref="A15">IFERROR(INDEX('Master Sheet'!$A$2:$A$90,MATCH(0,COUNTIF($A$3:A14,'Master Sheet'!$A$2:$A$90),0)),
"")</f>
        <v>Clean Energy Package</v>
      </c>
      <c r="B15" s="41" t="str">
        <f>IF(A15="","",
VLOOKUP($A15,'Master Sheet'!$A$2:$E$90,4,0))</f>
        <v>Both</v>
      </c>
      <c r="C15" s="31" t="s">
        <v>185</v>
      </c>
      <c r="D15" s="27" t="str">
        <f>IF(A15="","",
VLOOKUP($A15,'Master Sheet'!$A$2:$E$90,5,0))</f>
        <v>BSC, CUSC, and Gcode</v>
      </c>
      <c r="E15" s="55" t="str">
        <f>IF(A15="","",
VLOOKUP($A15,'Master Sheet'!$A$2:$F$90,6,0))</f>
        <v>Proposed Legislation is being finalised Raise Modifications as required</v>
      </c>
      <c r="F15" s="24">
        <f ca="1">IF(A15="","",VLOOKUP($A15,'Master Sheet'!$A$1:$Q$90,7,0))</f>
        <v>1</v>
      </c>
      <c r="G15" s="24">
        <f ca="1">IF(A15="","",VLOOKUP($A15,'Master Sheet'!$A$1:$Q$90,8,0))</f>
        <v>1</v>
      </c>
      <c r="H15" s="52">
        <f ca="1">IF(A15="","",VLOOKUP($A15,'Master Sheet'!$A$1:$Q$90,9,0))</f>
        <v>0</v>
      </c>
      <c r="I15" s="42">
        <f ca="1">IF(A15="","",VLOOKUP($A15,'Master Sheet'!$A$1:$Q$90,10,0))</f>
        <v>0</v>
      </c>
      <c r="J15" s="46">
        <f ca="1">IF(A15="","",VLOOKUP($A15,'Master Sheet'!$A$1:$Q$90,11,0))</f>
        <v>0</v>
      </c>
      <c r="K15" s="52">
        <f ca="1">IF(A15="","",VLOOKUP($A15,'Master Sheet'!$A$1:$Q$90,12,0))</f>
        <v>0</v>
      </c>
      <c r="L15" s="42">
        <f ca="1">IF(A15="","",VLOOKUP($A15,'Master Sheet'!$A$1:$Q$90,13,0))</f>
        <v>0</v>
      </c>
      <c r="M15" s="42">
        <f ca="1">IF(A15="","",VLOOKUP($A15,'Master Sheet'!$A$1:$Q$90,14,0))</f>
        <v>0</v>
      </c>
      <c r="N15" s="42">
        <f ca="1">IF(A15="","",VLOOKUP($A15,'Master Sheet'!$A$1:$Q$90,15,0))</f>
        <v>0</v>
      </c>
      <c r="O15" s="42">
        <f ca="1">IF(A15="","",VLOOKUP($A15,'Master Sheet'!$A$1:$Q$90,16,0))</f>
        <v>0</v>
      </c>
      <c r="P15" s="46">
        <f ca="1">IF(A15="","",VLOOKUP($A15,'Master Sheet'!$A$1:$Q$90,17,0))</f>
        <v>0</v>
      </c>
    </row>
    <row r="16" spans="1:18" ht="30.75" thickBot="1" x14ac:dyDescent="0.3">
      <c r="A16" s="45" t="str">
        <f t="array" ref="A16">IFERROR(INDEX('Master Sheet'!$A$2:$A$90,MATCH(0,COUNTIF($A$3:A15,'Master Sheet'!$A$2:$A$90),0)),
"")</f>
        <v>Compliance with EU Network Codes on Emergency and Restoration plans</v>
      </c>
      <c r="B16" s="41" t="str">
        <f>IF(A16="","",
VLOOKUP($A16,'Master Sheet'!$A$2:$E$90,4,0))</f>
        <v>Electricity</v>
      </c>
      <c r="C16" s="41" t="s">
        <v>186</v>
      </c>
      <c r="D16" s="27" t="str">
        <f>IF(A16="","",
VLOOKUP($A16,'Master Sheet'!$A$2:$E$90,5,0))</f>
        <v>DCode and GCode</v>
      </c>
      <c r="E16" s="55" t="str">
        <f>IF(A16="","",
VLOOKUP($A16,'Master Sheet'!$A$2:$F$90,6,0))</f>
        <v>Defence and restoration plans being developed by National Grid - being reviewed by resilience and network codes groups</v>
      </c>
      <c r="F16" s="24">
        <f ca="1">IF(A16="","",VLOOKUP($A16,'Master Sheet'!$A$1:$Q$90,7,0))</f>
        <v>2</v>
      </c>
      <c r="G16" s="24">
        <f ca="1">IF(A16="","",VLOOKUP($A16,'Master Sheet'!$A$1:$Q$90,8,0))</f>
        <v>0</v>
      </c>
      <c r="H16" s="52">
        <f ca="1">IF(A16="","",VLOOKUP($A16,'Master Sheet'!$A$1:$Q$90,9,0))</f>
        <v>0</v>
      </c>
      <c r="I16" s="42">
        <f ca="1">IF(A16="","",VLOOKUP($A16,'Master Sheet'!$A$1:$Q$90,10,0))</f>
        <v>0</v>
      </c>
      <c r="J16" s="46">
        <f ca="1">IF(A16="","",VLOOKUP($A16,'Master Sheet'!$A$1:$Q$90,11,0))</f>
        <v>0</v>
      </c>
      <c r="K16" s="52">
        <f ca="1">IF(A16="","",VLOOKUP($A16,'Master Sheet'!$A$1:$Q$90,12,0))</f>
        <v>0</v>
      </c>
      <c r="L16" s="42">
        <f ca="1">IF(A16="","",VLOOKUP($A16,'Master Sheet'!$A$1:$Q$90,13,0))</f>
        <v>0</v>
      </c>
      <c r="M16" s="42">
        <f ca="1">IF(A16="","",VLOOKUP($A16,'Master Sheet'!$A$1:$Q$90,14,0))</f>
        <v>0</v>
      </c>
      <c r="N16" s="42">
        <f ca="1">IF(A16="","",VLOOKUP($A16,'Master Sheet'!$A$1:$Q$90,15,0))</f>
        <v>0</v>
      </c>
      <c r="O16" s="42">
        <f ca="1">IF(A16="","",VLOOKUP($A16,'Master Sheet'!$A$1:$Q$90,16,0))</f>
        <v>0</v>
      </c>
      <c r="P16" s="46">
        <f ca="1">IF(A16="","",VLOOKUP($A16,'Master Sheet'!$A$1:$Q$90,17,0))</f>
        <v>0</v>
      </c>
    </row>
    <row r="17" spans="1:16" ht="15.75" hidden="1" thickBot="1" x14ac:dyDescent="0.3">
      <c r="A17" s="45" t="str">
        <f t="array" ref="A17">IFERROR(INDEX('Master Sheet'!$A$2:$A$90,MATCH(0,COUNTIF($A$3:A16,'Master Sheet'!$A$2:$A$90),0)),
"")</f>
        <v>Contract Management System (CMS) Re-platforming</v>
      </c>
      <c r="B17" s="41" t="str">
        <f>IF(A17="","",
VLOOKUP($A17,'Master Sheet'!$A$2:$E$90,4,0))</f>
        <v>Gas</v>
      </c>
      <c r="C17" s="41"/>
      <c r="D17" s="27" t="str">
        <f>IF(A17="","",
VLOOKUP($A17,'Master Sheet'!$A$2:$E$90,5,0))</f>
        <v>UNC</v>
      </c>
      <c r="E17" s="55" t="str">
        <f>IF(A17="","",
VLOOKUP($A17,'Master Sheet'!$A$2:$F$90,6,0))</f>
        <v>Awaiting updates from Xoserve</v>
      </c>
      <c r="F17" s="24">
        <f ca="1">IF(A17="","",VLOOKUP($A17,'Master Sheet'!$A$1:$Q$90,7,0))</f>
        <v>3</v>
      </c>
      <c r="G17" s="24">
        <f ca="1">IF(A17="","",VLOOKUP($A17,'Master Sheet'!$A$1:$Q$90,8,0))</f>
        <v>3</v>
      </c>
      <c r="H17" s="52">
        <f ca="1">IF(A17="","",VLOOKUP($A17,'Master Sheet'!$A$1:$Q$90,9,0))</f>
        <v>0</v>
      </c>
      <c r="I17" s="42">
        <f ca="1">IF(A17="","",VLOOKUP($A17,'Master Sheet'!$A$1:$Q$90,10,0))</f>
        <v>0</v>
      </c>
      <c r="J17" s="46">
        <f ca="1">IF(A17="","",VLOOKUP($A17,'Master Sheet'!$A$1:$Q$90,11,0))</f>
        <v>0</v>
      </c>
      <c r="K17" s="52">
        <f ca="1">IF(A17="","",VLOOKUP($A17,'Master Sheet'!$A$1:$Q$90,12,0))</f>
        <v>0</v>
      </c>
      <c r="L17" s="42">
        <f ca="1">IF(A17="","",VLOOKUP($A17,'Master Sheet'!$A$1:$Q$90,13,0))</f>
        <v>0</v>
      </c>
      <c r="M17" s="42">
        <f ca="1">IF(A17="","",VLOOKUP($A17,'Master Sheet'!$A$1:$Q$90,14,0))</f>
        <v>0</v>
      </c>
      <c r="N17" s="42">
        <f ca="1">IF(A17="","",VLOOKUP($A17,'Master Sheet'!$A$1:$Q$90,15,0))</f>
        <v>0</v>
      </c>
      <c r="O17" s="42">
        <f ca="1">IF(A17="","",VLOOKUP($A17,'Master Sheet'!$A$1:$Q$90,16,0))</f>
        <v>0</v>
      </c>
      <c r="P17" s="46">
        <f ca="1">IF(A17="","",VLOOKUP($A17,'Master Sheet'!$A$1:$Q$90,17,0))</f>
        <v>0</v>
      </c>
    </row>
    <row r="18" spans="1:16" x14ac:dyDescent="0.25">
      <c r="A18" s="45" t="str">
        <f t="array" ref="A18">IFERROR(INDEX('Master Sheet'!$A$2:$A$90,MATCH(0,COUNTIF($A$3:A17,'Master Sheet'!$A$2:$A$90),0)),
"")</f>
        <v>Delay charge</v>
      </c>
      <c r="B18" s="41" t="str">
        <f>IF(A18="","",
VLOOKUP($A18,'Master Sheet'!$A$2:$E$90,4,0))</f>
        <v>Electricity</v>
      </c>
      <c r="C18" s="31" t="s">
        <v>10</v>
      </c>
      <c r="D18" s="27" t="str">
        <f>IF(A18="","",
VLOOKUP($A18,'Master Sheet'!$A$2:$E$90,5,0))</f>
        <v>CUSC</v>
      </c>
      <c r="E18" s="55" t="str">
        <f>IF(A18="","",
VLOOKUP($A18,'Master Sheet'!$A$2:$F$90,6,0))</f>
        <v>Monitor</v>
      </c>
      <c r="F18" s="24">
        <f ca="1">IF(A18="","",VLOOKUP($A18,'Master Sheet'!$A$1:$Q$90,7,0))</f>
        <v>2</v>
      </c>
      <c r="G18" s="24">
        <f ca="1">IF(A18="","",VLOOKUP($A18,'Master Sheet'!$A$1:$Q$90,8,0))</f>
        <v>0</v>
      </c>
      <c r="H18" s="52">
        <f ca="1">IF(A18="","",VLOOKUP($A18,'Master Sheet'!$A$1:$Q$90,9,0))</f>
        <v>0</v>
      </c>
      <c r="I18" s="42">
        <f ca="1">IF(A18="","",VLOOKUP($A18,'Master Sheet'!$A$1:$Q$90,10,0))</f>
        <v>0</v>
      </c>
      <c r="J18" s="46">
        <f ca="1">IF(A18="","",VLOOKUP($A18,'Master Sheet'!$A$1:$Q$90,11,0))</f>
        <v>0</v>
      </c>
      <c r="K18" s="52">
        <f ca="1">IF(A18="","",VLOOKUP($A18,'Master Sheet'!$A$1:$Q$90,12,0))</f>
        <v>0</v>
      </c>
      <c r="L18" s="42">
        <f ca="1">IF(A18="","",VLOOKUP($A18,'Master Sheet'!$A$1:$Q$90,13,0))</f>
        <v>0</v>
      </c>
      <c r="M18" s="42">
        <f ca="1">IF(A18="","",VLOOKUP($A18,'Master Sheet'!$A$1:$Q$90,14,0))</f>
        <v>0</v>
      </c>
      <c r="N18" s="42">
        <f ca="1">IF(A18="","",VLOOKUP($A18,'Master Sheet'!$A$1:$Q$90,15,0))</f>
        <v>0</v>
      </c>
      <c r="O18" s="42">
        <f ca="1">IF(A18="","",VLOOKUP($A18,'Master Sheet'!$A$1:$Q$90,16,0))</f>
        <v>0</v>
      </c>
      <c r="P18" s="46">
        <f ca="1">IF(A18="","",VLOOKUP($A18,'Master Sheet'!$A$1:$Q$90,17,0))</f>
        <v>0</v>
      </c>
    </row>
    <row r="19" spans="1:16" ht="15.75" thickBot="1" x14ac:dyDescent="0.3">
      <c r="A19" s="45" t="str">
        <f t="array" ref="A19">IFERROR(INDEX('Master Sheet'!$A$2:$A$90,MATCH(0,COUNTIF($A$3:A18,'Master Sheet'!$A$2:$A$90),0)),
"")</f>
        <v>DNO Control of LVs via smart Meters</v>
      </c>
      <c r="B19" s="41" t="str">
        <f>IF(A19="","",
VLOOKUP($A19,'Master Sheet'!$A$2:$E$90,4,0))</f>
        <v>Electricity</v>
      </c>
      <c r="C19" s="41" t="s">
        <v>186</v>
      </c>
      <c r="D19" s="27" t="str">
        <f>IF(A19="","",
VLOOKUP($A19,'Master Sheet'!$A$2:$E$90,5,0))</f>
        <v>BSC, DCode, GCode and SEC</v>
      </c>
      <c r="E19" s="55" t="str">
        <f>IF(A19="","",
VLOOKUP($A19,'Master Sheet'!$A$2:$F$90,6,0))</f>
        <v>SECAS leading and liaising with other CAs</v>
      </c>
      <c r="F19" s="24">
        <f ca="1">IF(A19="","",VLOOKUP($A19,'Master Sheet'!$A$1:$Q$90,7,0))</f>
        <v>2</v>
      </c>
      <c r="G19" s="24">
        <f ca="1">IF(A19="","",VLOOKUP($A19,'Master Sheet'!$A$1:$Q$90,8,0))</f>
        <v>0</v>
      </c>
      <c r="H19" s="52">
        <f ca="1">IF(A19="","",VLOOKUP($A19,'Master Sheet'!$A$1:$Q$90,9,0))</f>
        <v>0</v>
      </c>
      <c r="I19" s="42">
        <f ca="1">IF(A19="","",VLOOKUP($A19,'Master Sheet'!$A$1:$Q$90,10,0))</f>
        <v>0</v>
      </c>
      <c r="J19" s="46">
        <f ca="1">IF(A19="","",VLOOKUP($A19,'Master Sheet'!$A$1:$Q$90,11,0))</f>
        <v>0</v>
      </c>
      <c r="K19" s="52">
        <f ca="1">IF(A19="","",VLOOKUP($A19,'Master Sheet'!$A$1:$Q$90,12,0))</f>
        <v>0</v>
      </c>
      <c r="L19" s="42">
        <f ca="1">IF(A19="","",VLOOKUP($A19,'Master Sheet'!$A$1:$Q$90,13,0))</f>
        <v>0</v>
      </c>
      <c r="M19" s="42">
        <f ca="1">IF(A19="","",VLOOKUP($A19,'Master Sheet'!$A$1:$Q$90,14,0))</f>
        <v>0</v>
      </c>
      <c r="N19" s="42">
        <f ca="1">IF(A19="","",VLOOKUP($A19,'Master Sheet'!$A$1:$Q$90,15,0))</f>
        <v>0</v>
      </c>
      <c r="O19" s="42">
        <f ca="1">IF(A19="","",VLOOKUP($A19,'Master Sheet'!$A$1:$Q$90,16,0))</f>
        <v>0</v>
      </c>
      <c r="P19" s="46">
        <f ca="1">IF(A19="","",VLOOKUP($A19,'Master Sheet'!$A$1:$Q$90,17,0))</f>
        <v>0</v>
      </c>
    </row>
    <row r="20" spans="1:16" ht="15.75" hidden="1" thickBot="1" x14ac:dyDescent="0.3">
      <c r="A20" s="45" t="str">
        <f t="array" ref="A20">IFERROR(INDEX('Master Sheet'!$A$2:$A$90,MATCH(0,COUNTIF($A$3:A19,'Master Sheet'!$A$2:$A$90),0)),
"")</f>
        <v>Earliest Enrolment Capabilities for SMETS1</v>
      </c>
      <c r="B20" s="41" t="str">
        <f>IF(A20="","",
VLOOKUP($A20,'Master Sheet'!$A$2:$E$90,4,0))</f>
        <v>Both</v>
      </c>
      <c r="C20" s="41"/>
      <c r="D20" s="27" t="str">
        <f>IF(A20="","",
VLOOKUP($A20,'Master Sheet'!$A$2:$E$90,5,0))</f>
        <v>SEC</v>
      </c>
      <c r="E20" s="55" t="str">
        <f>IF(A20="","",
VLOOKUP($A20,'Master Sheet'!$A$2:$F$90,6,0))</f>
        <v>BEIS Consulting</v>
      </c>
      <c r="F20" s="24">
        <f ca="1">IF(A20="","",VLOOKUP($A20,'Master Sheet'!$A$1:$Q$90,7,0))</f>
        <v>1</v>
      </c>
      <c r="G20" s="24">
        <f ca="1">IF(A20="","",VLOOKUP($A20,'Master Sheet'!$A$1:$Q$90,8,0))</f>
        <v>0</v>
      </c>
      <c r="H20" s="52">
        <f ca="1">IF(A20="","",VLOOKUP($A20,'Master Sheet'!$A$1:$Q$90,9,0))</f>
        <v>0</v>
      </c>
      <c r="I20" s="42">
        <f ca="1">IF(A20="","",VLOOKUP($A20,'Master Sheet'!$A$1:$Q$90,10,0))</f>
        <v>0</v>
      </c>
      <c r="J20" s="46">
        <f ca="1">IF(A20="","",VLOOKUP($A20,'Master Sheet'!$A$1:$Q$90,11,0))</f>
        <v>0</v>
      </c>
      <c r="K20" s="52">
        <f ca="1">IF(A20="","",VLOOKUP($A20,'Master Sheet'!$A$1:$Q$90,12,0))</f>
        <v>0</v>
      </c>
      <c r="L20" s="42">
        <f ca="1">IF(A20="","",VLOOKUP($A20,'Master Sheet'!$A$1:$Q$90,13,0))</f>
        <v>0</v>
      </c>
      <c r="M20" s="42">
        <f ca="1">IF(A20="","",VLOOKUP($A20,'Master Sheet'!$A$1:$Q$90,14,0))</f>
        <v>0</v>
      </c>
      <c r="N20" s="42">
        <f ca="1">IF(A20="","",VLOOKUP($A20,'Master Sheet'!$A$1:$Q$90,15,0))</f>
        <v>0</v>
      </c>
      <c r="O20" s="42">
        <f ca="1">IF(A20="","",VLOOKUP($A20,'Master Sheet'!$A$1:$Q$90,16,0))</f>
        <v>0</v>
      </c>
      <c r="P20" s="46">
        <f ca="1">IF(A20="","",VLOOKUP($A20,'Master Sheet'!$A$1:$Q$90,17,0))</f>
        <v>0</v>
      </c>
    </row>
    <row r="21" spans="1:16" ht="30" x14ac:dyDescent="0.25">
      <c r="A21" s="45" t="str">
        <f t="array" ref="A21">IFERROR(INDEX('Master Sheet'!$A$2:$A$90,MATCH(0,COUNTIF($A$3:A20,'Master Sheet'!$A$2:$A$90),0)),
"")</f>
        <v>Electric vehicle to grid</v>
      </c>
      <c r="B21" s="41" t="str">
        <f>IF(A21="","",
VLOOKUP($A21,'Master Sheet'!$A$2:$E$90,4,0))</f>
        <v>Electricity</v>
      </c>
      <c r="C21" s="31" t="s">
        <v>185</v>
      </c>
      <c r="D21" s="27" t="str">
        <f>IF(A21="","",
VLOOKUP($A21,'Master Sheet'!$A$2:$E$90,5,0))</f>
        <v>BSC, CUSC, DCode, DCUSA, GCode and SEC</v>
      </c>
      <c r="E21" s="55" t="str">
        <f>IF(A21="","",
VLOOKUP($A21,'Master Sheet'!$A$2:$F$90,6,0))</f>
        <v>Continue to monitor and react as required</v>
      </c>
      <c r="F21" s="24">
        <f ca="1">IF(A21="","",VLOOKUP($A21,'Master Sheet'!$A$1:$Q$90,7,0))</f>
        <v>2</v>
      </c>
      <c r="G21" s="24">
        <f ca="1">IF(A21="","",VLOOKUP($A21,'Master Sheet'!$A$1:$Q$90,8,0))</f>
        <v>2</v>
      </c>
      <c r="H21" s="52">
        <f ca="1">IF(A21="","",VLOOKUP($A21,'Master Sheet'!$A$1:$Q$90,9,0))</f>
        <v>2</v>
      </c>
      <c r="I21" s="42">
        <f ca="1">IF(A21="","",VLOOKUP($A21,'Master Sheet'!$A$1:$Q$90,10,0))</f>
        <v>2</v>
      </c>
      <c r="J21" s="46">
        <f ca="1">IF(A21="","",VLOOKUP($A21,'Master Sheet'!$A$1:$Q$90,11,0))</f>
        <v>2</v>
      </c>
      <c r="K21" s="52">
        <f ca="1">IF(A21="","",VLOOKUP($A21,'Master Sheet'!$A$1:$Q$90,12,0))</f>
        <v>0</v>
      </c>
      <c r="L21" s="42">
        <f ca="1">IF(A21="","",VLOOKUP($A21,'Master Sheet'!$A$1:$Q$90,13,0))</f>
        <v>0</v>
      </c>
      <c r="M21" s="42">
        <f ca="1">IF(A21="","",VLOOKUP($A21,'Master Sheet'!$A$1:$Q$90,14,0))</f>
        <v>0</v>
      </c>
      <c r="N21" s="42">
        <f ca="1">IF(A21="","",VLOOKUP($A21,'Master Sheet'!$A$1:$Q$90,15,0))</f>
        <v>0</v>
      </c>
      <c r="O21" s="42">
        <f ca="1">IF(A21="","",VLOOKUP($A21,'Master Sheet'!$A$1:$Q$90,16,0))</f>
        <v>0</v>
      </c>
      <c r="P21" s="46">
        <f ca="1">IF(A21="","",VLOOKUP($A21,'Master Sheet'!$A$1:$Q$90,17,0))</f>
        <v>0</v>
      </c>
    </row>
    <row r="22" spans="1:16" ht="15.75" thickBot="1" x14ac:dyDescent="0.3">
      <c r="A22" s="45" t="str">
        <f t="array" ref="A22">IFERROR(INDEX('Master Sheet'!$A$2:$A$90,MATCH(0,COUNTIF($A$3:A21,'Master Sheet'!$A$2:$A$90),0)),
"")</f>
        <v>Electricity Settlement Reform</v>
      </c>
      <c r="B22" s="41" t="str">
        <f>IF(A22="","",
VLOOKUP($A22,'Master Sheet'!$A$2:$E$90,4,0))</f>
        <v>Electricity</v>
      </c>
      <c r="C22" s="41" t="s">
        <v>186</v>
      </c>
      <c r="D22" s="27" t="str">
        <f>IF(A22="","",
VLOOKUP($A22,'Master Sheet'!$A$2:$E$90,5,0))</f>
        <v>BSC, GCode, MRA and SEC</v>
      </c>
      <c r="E22" s="55" t="str">
        <f>IF(A22="","",
VLOOKUP($A22,'Master Sheet'!$A$2:$F$90,6,0))</f>
        <v>ELEXON are leading on design of Targeted Operating Model (TOM) on behalf of Ofgem. Decisions due in 2019. Implementation timelines TBA</v>
      </c>
      <c r="F22" s="24">
        <f ca="1">IF(A22="","",VLOOKUP($A22,'Master Sheet'!$A$1:$Q$90,7,0))</f>
        <v>2</v>
      </c>
      <c r="G22" s="24">
        <f ca="1">IF(A22="","",VLOOKUP($A22,'Master Sheet'!$A$1:$Q$90,8,0))</f>
        <v>2</v>
      </c>
      <c r="H22" s="52">
        <f ca="1">IF(A22="","",VLOOKUP($A22,'Master Sheet'!$A$1:$Q$90,9,0))</f>
        <v>2</v>
      </c>
      <c r="I22" s="42">
        <f ca="1">IF(A22="","",VLOOKUP($A22,'Master Sheet'!$A$1:$Q$90,10,0))</f>
        <v>2</v>
      </c>
      <c r="J22" s="46">
        <f ca="1">IF(A22="","",VLOOKUP($A22,'Master Sheet'!$A$1:$Q$90,11,0))</f>
        <v>0</v>
      </c>
      <c r="K22" s="52">
        <f ca="1">IF(A22="","",VLOOKUP($A22,'Master Sheet'!$A$1:$Q$90,12,0))</f>
        <v>0</v>
      </c>
      <c r="L22" s="42">
        <f ca="1">IF(A22="","",VLOOKUP($A22,'Master Sheet'!$A$1:$Q$90,13,0))</f>
        <v>0</v>
      </c>
      <c r="M22" s="42">
        <f ca="1">IF(A22="","",VLOOKUP($A22,'Master Sheet'!$A$1:$Q$90,14,0))</f>
        <v>0</v>
      </c>
      <c r="N22" s="42">
        <f ca="1">IF(A22="","",VLOOKUP($A22,'Master Sheet'!$A$1:$Q$90,15,0))</f>
        <v>0</v>
      </c>
      <c r="O22" s="42">
        <f ca="1">IF(A22="","",VLOOKUP($A22,'Master Sheet'!$A$1:$Q$90,16,0))</f>
        <v>0</v>
      </c>
      <c r="P22" s="46">
        <f ca="1">IF(A22="","",VLOOKUP($A22,'Master Sheet'!$A$1:$Q$90,17,0))</f>
        <v>0</v>
      </c>
    </row>
    <row r="23" spans="1:16" ht="15.75" hidden="1" thickBot="1" x14ac:dyDescent="0.3">
      <c r="A23" s="45" t="str">
        <f t="array" ref="A23">IFERROR(INDEX('Master Sheet'!$A$2:$A$90,MATCH(0,COUNTIF($A$3:A22,'Master Sheet'!$A$2:$A$90),0)),
"")</f>
        <v>Enabling customers to buy from multiple Suppliers</v>
      </c>
      <c r="B23" s="41" t="str">
        <f>IF(A23="","",
VLOOKUP($A23,'Master Sheet'!$A$2:$E$90,4,0))</f>
        <v>Electricity</v>
      </c>
      <c r="C23" s="41"/>
      <c r="D23" s="27" t="str">
        <f>IF(A23="","",
VLOOKUP($A23,'Master Sheet'!$A$2:$E$90,5,0))</f>
        <v>BSC, MRA and SEC</v>
      </c>
      <c r="E23" s="55" t="str">
        <f>IF(A23="","",
VLOOKUP($A23,'Master Sheet'!$A$2:$F$90,6,0))</f>
        <v>BSC raising Modification to enable. Will require changes from other Codes but, ELEXON will liaise with other CAs as required</v>
      </c>
      <c r="F23" s="24">
        <f ca="1">IF(A23="","",VLOOKUP($A23,'Master Sheet'!$A$1:$Q$90,7,0))</f>
        <v>2</v>
      </c>
      <c r="G23" s="24">
        <f ca="1">IF(A23="","",VLOOKUP($A23,'Master Sheet'!$A$1:$Q$90,8,0))</f>
        <v>2</v>
      </c>
      <c r="H23" s="52">
        <f ca="1">IF(A23="","",VLOOKUP($A23,'Master Sheet'!$A$1:$Q$90,9,0))</f>
        <v>0</v>
      </c>
      <c r="I23" s="42">
        <f ca="1">IF(A23="","",VLOOKUP($A23,'Master Sheet'!$A$1:$Q$90,10,0))</f>
        <v>0</v>
      </c>
      <c r="J23" s="46">
        <f ca="1">IF(A23="","",VLOOKUP($A23,'Master Sheet'!$A$1:$Q$90,11,0))</f>
        <v>0</v>
      </c>
      <c r="K23" s="52">
        <f ca="1">IF(A23="","",VLOOKUP($A23,'Master Sheet'!$A$1:$Q$90,12,0))</f>
        <v>0</v>
      </c>
      <c r="L23" s="42">
        <f ca="1">IF(A23="","",VLOOKUP($A23,'Master Sheet'!$A$1:$Q$90,13,0))</f>
        <v>0</v>
      </c>
      <c r="M23" s="42">
        <f ca="1">IF(A23="","",VLOOKUP($A23,'Master Sheet'!$A$1:$Q$90,14,0))</f>
        <v>0</v>
      </c>
      <c r="N23" s="42">
        <f ca="1">IF(A23="","",VLOOKUP($A23,'Master Sheet'!$A$1:$Q$90,15,0))</f>
        <v>0</v>
      </c>
      <c r="O23" s="42">
        <f ca="1">IF(A23="","",VLOOKUP($A23,'Master Sheet'!$A$1:$Q$90,16,0))</f>
        <v>0</v>
      </c>
      <c r="P23" s="46">
        <f ca="1">IF(A23="","",VLOOKUP($A23,'Master Sheet'!$A$1:$Q$90,17,0))</f>
        <v>0</v>
      </c>
    </row>
    <row r="24" spans="1:16" ht="45.75" thickBot="1" x14ac:dyDescent="0.3">
      <c r="A24" s="45" t="str">
        <f t="array" ref="A24">IFERROR(INDEX('Master Sheet'!$A$2:$A$90,MATCH(0,COUNTIF($A$3:A23,'Master Sheet'!$A$2:$A$90),0)),
"")</f>
        <v>Encouragement of innovation - 'sandbox'</v>
      </c>
      <c r="B24" s="41" t="str">
        <f>IF(A24="","",
VLOOKUP($A24,'Master Sheet'!$A$2:$E$90,4,0))</f>
        <v>Both</v>
      </c>
      <c r="C24" s="31" t="s">
        <v>187</v>
      </c>
      <c r="D24" s="27" t="str">
        <f>IF(A24="","",
VLOOKUP($A24,'Master Sheet'!$A$2:$E$90,5,0))</f>
        <v>BSC, CUSC, DCode, DCUSA, GCode, iGT UNC, MRA, SEC, SPAA, STC and UNC</v>
      </c>
      <c r="E24" s="55" t="str">
        <f>IF(A24="","",
VLOOKUP($A24,'Master Sheet'!$A$2:$F$90,6,0))</f>
        <v>New CACoP principle to be introduced. CAs/Managers to raise Modifications if required</v>
      </c>
      <c r="F24" s="24">
        <f ca="1">IF(A24="","",VLOOKUP($A24,'Master Sheet'!$A$1:$Q$90,7,0))</f>
        <v>1</v>
      </c>
      <c r="G24" s="24">
        <f ca="1">IF(A24="","",VLOOKUP($A24,'Master Sheet'!$A$1:$Q$90,8,0))</f>
        <v>1</v>
      </c>
      <c r="H24" s="52">
        <f ca="1">IF(A24="","",VLOOKUP($A24,'Master Sheet'!$A$1:$Q$90,9,0))</f>
        <v>0</v>
      </c>
      <c r="I24" s="42">
        <f ca="1">IF(A24="","",VLOOKUP($A24,'Master Sheet'!$A$1:$Q$90,10,0))</f>
        <v>0</v>
      </c>
      <c r="J24" s="46">
        <f ca="1">IF(A24="","",VLOOKUP($A24,'Master Sheet'!$A$1:$Q$90,11,0))</f>
        <v>0</v>
      </c>
      <c r="K24" s="52">
        <f ca="1">IF(A24="","",VLOOKUP($A24,'Master Sheet'!$A$1:$Q$90,12,0))</f>
        <v>0</v>
      </c>
      <c r="L24" s="42">
        <f ca="1">IF(A24="","",VLOOKUP($A24,'Master Sheet'!$A$1:$Q$90,13,0))</f>
        <v>0</v>
      </c>
      <c r="M24" s="42">
        <f ca="1">IF(A24="","",VLOOKUP($A24,'Master Sheet'!$A$1:$Q$90,14,0))</f>
        <v>0</v>
      </c>
      <c r="N24" s="42">
        <f ca="1">IF(A24="","",VLOOKUP($A24,'Master Sheet'!$A$1:$Q$90,15,0))</f>
        <v>0</v>
      </c>
      <c r="O24" s="42">
        <f ca="1">IF(A24="","",VLOOKUP($A24,'Master Sheet'!$A$1:$Q$90,16,0))</f>
        <v>0</v>
      </c>
      <c r="P24" s="46">
        <f ca="1">IF(A24="","",VLOOKUP($A24,'Master Sheet'!$A$1:$Q$90,17,0))</f>
        <v>0</v>
      </c>
    </row>
    <row r="25" spans="1:16" ht="45" x14ac:dyDescent="0.25">
      <c r="A25" s="45" t="str">
        <f t="array" ref="A25">IFERROR(INDEX('Master Sheet'!$A$2:$A$90,MATCH(0,COUNTIF($A$3:A24,'Master Sheet'!$A$2:$A$90),0)),
"")</f>
        <v>Encouraging innovation in regulated utilities</v>
      </c>
      <c r="B25" s="41" t="str">
        <f>IF(A25="","",
VLOOKUP($A25,'Master Sheet'!$A$2:$E$90,4,0))</f>
        <v>Both</v>
      </c>
      <c r="C25" s="31" t="s">
        <v>187</v>
      </c>
      <c r="D25" s="27" t="str">
        <f>IF(A25="","",
VLOOKUP($A25,'Master Sheet'!$A$2:$E$90,5,0))</f>
        <v>BSC, CUSC, DCode, DCUSA, GCode, iGT UNC, MRA, SEC, SPAA, STC and UNC</v>
      </c>
      <c r="E25" s="55" t="str">
        <f>IF(A25="","",
VLOOKUP($A25,'Master Sheet'!$A$2:$F$90,6,0))</f>
        <v>Out for consultation unitl Jan 19</v>
      </c>
      <c r="F25" s="24">
        <f ca="1">IF(A25="","",VLOOKUP($A25,'Master Sheet'!$A$1:$Q$90,7,0))</f>
        <v>1</v>
      </c>
      <c r="G25" s="24">
        <f ca="1">IF(A25="","",VLOOKUP($A25,'Master Sheet'!$A$1:$Q$90,8,0))</f>
        <v>1</v>
      </c>
      <c r="H25" s="52">
        <f ca="1">IF(A25="","",VLOOKUP($A25,'Master Sheet'!$A$1:$Q$90,9,0))</f>
        <v>1</v>
      </c>
      <c r="I25" s="42">
        <f ca="1">IF(A25="","",VLOOKUP($A25,'Master Sheet'!$A$1:$Q$90,10,0))</f>
        <v>0</v>
      </c>
      <c r="J25" s="46">
        <f ca="1">IF(A25="","",VLOOKUP($A25,'Master Sheet'!$A$1:$Q$90,11,0))</f>
        <v>0</v>
      </c>
      <c r="K25" s="52">
        <f ca="1">IF(A25="","",VLOOKUP($A25,'Master Sheet'!$A$1:$Q$90,12,0))</f>
        <v>0</v>
      </c>
      <c r="L25" s="42">
        <f ca="1">IF(A25="","",VLOOKUP($A25,'Master Sheet'!$A$1:$Q$90,13,0))</f>
        <v>0</v>
      </c>
      <c r="M25" s="42">
        <f ca="1">IF(A25="","",VLOOKUP($A25,'Master Sheet'!$A$1:$Q$90,14,0))</f>
        <v>0</v>
      </c>
      <c r="N25" s="42">
        <f ca="1">IF(A25="","",VLOOKUP($A25,'Master Sheet'!$A$1:$Q$90,15,0))</f>
        <v>0</v>
      </c>
      <c r="O25" s="42">
        <f ca="1">IF(A25="","",VLOOKUP($A25,'Master Sheet'!$A$1:$Q$90,16,0))</f>
        <v>0</v>
      </c>
      <c r="P25" s="46">
        <f ca="1">IF(A25="","",VLOOKUP($A25,'Master Sheet'!$A$1:$Q$90,17,0))</f>
        <v>0</v>
      </c>
    </row>
    <row r="26" spans="1:16" ht="30.75" thickBot="1" x14ac:dyDescent="0.3">
      <c r="A26" s="45" t="str">
        <f t="array" ref="A26">IFERROR(INDEX('Master Sheet'!$A$2:$A$90,MATCH(0,COUNTIF($A$3:A25,'Master Sheet'!$A$2:$A$90),0)),
"")</f>
        <v>EU Requirement for Generators - implications for certification of embedded generation</v>
      </c>
      <c r="B26" s="41" t="str">
        <f>IF(A26="","",
VLOOKUP($A26,'Master Sheet'!$A$2:$E$90,4,0))</f>
        <v>Electricity</v>
      </c>
      <c r="C26" s="41" t="s">
        <v>186</v>
      </c>
      <c r="D26" s="27" t="str">
        <f>IF(A26="","",
VLOOKUP($A26,'Master Sheet'!$A$2:$E$90,5,0))</f>
        <v>DCode and GCode</v>
      </c>
      <c r="E26" s="55" t="str">
        <f>IF(A26="","",
VLOOKUP($A26,'Master Sheet'!$A$2:$F$90,6,0))</f>
        <v>Legal review and investigation into potential for setting up a certification scheme</v>
      </c>
      <c r="F26" s="24">
        <f ca="1">IF(A26="","",VLOOKUP($A26,'Master Sheet'!$A$1:$Q$90,7,0))</f>
        <v>2</v>
      </c>
      <c r="G26" s="24">
        <f ca="1">IF(A26="","",VLOOKUP($A26,'Master Sheet'!$A$1:$Q$90,8,0))</f>
        <v>0</v>
      </c>
      <c r="H26" s="52">
        <f ca="1">IF(A26="","",VLOOKUP($A26,'Master Sheet'!$A$1:$Q$90,9,0))</f>
        <v>0</v>
      </c>
      <c r="I26" s="42">
        <f ca="1">IF(A26="","",VLOOKUP($A26,'Master Sheet'!$A$1:$Q$90,10,0))</f>
        <v>0</v>
      </c>
      <c r="J26" s="46">
        <f ca="1">IF(A26="","",VLOOKUP($A26,'Master Sheet'!$A$1:$Q$90,11,0))</f>
        <v>0</v>
      </c>
      <c r="K26" s="52">
        <f ca="1">IF(A26="","",VLOOKUP($A26,'Master Sheet'!$A$1:$Q$90,12,0))</f>
        <v>0</v>
      </c>
      <c r="L26" s="42">
        <f ca="1">IF(A26="","",VLOOKUP($A26,'Master Sheet'!$A$1:$Q$90,13,0))</f>
        <v>0</v>
      </c>
      <c r="M26" s="42">
        <f ca="1">IF(A26="","",VLOOKUP($A26,'Master Sheet'!$A$1:$Q$90,14,0))</f>
        <v>0</v>
      </c>
      <c r="N26" s="42">
        <f ca="1">IF(A26="","",VLOOKUP($A26,'Master Sheet'!$A$1:$Q$90,15,0))</f>
        <v>0</v>
      </c>
      <c r="O26" s="42">
        <f ca="1">IF(A26="","",VLOOKUP($A26,'Master Sheet'!$A$1:$Q$90,16,0))</f>
        <v>0</v>
      </c>
      <c r="P26" s="46">
        <f ca="1">IF(A26="","",VLOOKUP($A26,'Master Sheet'!$A$1:$Q$90,17,0))</f>
        <v>0</v>
      </c>
    </row>
    <row r="27" spans="1:16" ht="15.75" thickBot="1" x14ac:dyDescent="0.3">
      <c r="A27" s="45" t="str">
        <f t="array" ref="A27">IFERROR(INDEX('Master Sheet'!$A$2:$A$90,MATCH(0,COUNTIF($A$3:A26,'Master Sheet'!$A$2:$A$90),0)),
"")</f>
        <v>European Balancing Guidelines - Project MARI</v>
      </c>
      <c r="B27" s="41" t="str">
        <f>IF(A27="","",
VLOOKUP($A27,'Master Sheet'!$A$2:$E$90,4,0))</f>
        <v>Electricity</v>
      </c>
      <c r="C27" s="31" t="s">
        <v>185</v>
      </c>
      <c r="D27" s="27" t="str">
        <f>IF(A27="","",
VLOOKUP($A27,'Master Sheet'!$A$2:$E$90,5,0))</f>
        <v>BSC, CUSC, DCode and GCode</v>
      </c>
      <c r="E27" s="55" t="str">
        <f>IF(A27="","",
VLOOKUP($A27,'Master Sheet'!$A$2:$F$90,6,0))</f>
        <v>Awaiting development and direction form ENTSO-E</v>
      </c>
      <c r="F27" s="24">
        <f ca="1">IF(A27="","",VLOOKUP($A27,'Master Sheet'!$A$1:$Q$90,7,0))</f>
        <v>2</v>
      </c>
      <c r="G27" s="24">
        <f ca="1">IF(A27="","",VLOOKUP($A27,'Master Sheet'!$A$1:$Q$90,8,0))</f>
        <v>2</v>
      </c>
      <c r="H27" s="52">
        <f ca="1">IF(A27="","",VLOOKUP($A27,'Master Sheet'!$A$1:$Q$90,9,0))</f>
        <v>0</v>
      </c>
      <c r="I27" s="42">
        <f ca="1">IF(A27="","",VLOOKUP($A27,'Master Sheet'!$A$1:$Q$90,10,0))</f>
        <v>0</v>
      </c>
      <c r="J27" s="46">
        <f ca="1">IF(A27="","",VLOOKUP($A27,'Master Sheet'!$A$1:$Q$90,11,0))</f>
        <v>0</v>
      </c>
      <c r="K27" s="52">
        <f ca="1">IF(A27="","",VLOOKUP($A27,'Master Sheet'!$A$1:$Q$90,12,0))</f>
        <v>0</v>
      </c>
      <c r="L27" s="42">
        <f ca="1">IF(A27="","",VLOOKUP($A27,'Master Sheet'!$A$1:$Q$90,13,0))</f>
        <v>0</v>
      </c>
      <c r="M27" s="42">
        <f ca="1">IF(A27="","",VLOOKUP($A27,'Master Sheet'!$A$1:$Q$90,14,0))</f>
        <v>0</v>
      </c>
      <c r="N27" s="42">
        <f ca="1">IF(A27="","",VLOOKUP($A27,'Master Sheet'!$A$1:$Q$90,15,0))</f>
        <v>0</v>
      </c>
      <c r="O27" s="42">
        <f ca="1">IF(A27="","",VLOOKUP($A27,'Master Sheet'!$A$1:$Q$90,16,0))</f>
        <v>0</v>
      </c>
      <c r="P27" s="46">
        <f ca="1">IF(A27="","",VLOOKUP($A27,'Master Sheet'!$A$1:$Q$90,17,0))</f>
        <v>0</v>
      </c>
    </row>
    <row r="28" spans="1:16" ht="15.75" thickBot="1" x14ac:dyDescent="0.3">
      <c r="A28" s="45" t="str">
        <f t="array" ref="A28">IFERROR(INDEX('Master Sheet'!$A$2:$A$90,MATCH(0,COUNTIF($A$3:A27,'Master Sheet'!$A$2:$A$90),0)),
"")</f>
        <v>European Network Development Plan</v>
      </c>
      <c r="B28" s="41" t="str">
        <f>IF(A28="","",
VLOOKUP($A28,'Master Sheet'!$A$2:$E$90,4,0))</f>
        <v>Electricity</v>
      </c>
      <c r="C28" s="31" t="s">
        <v>185</v>
      </c>
      <c r="D28" s="27" t="str">
        <f>IF(A28="","",
VLOOKUP($A28,'Master Sheet'!$A$2:$E$90,5,0))</f>
        <v>BSC, CUSC, DCode, DCUSA and GCode</v>
      </c>
      <c r="E28" s="55" t="str">
        <f>IF(A28="","",
VLOOKUP($A28,'Master Sheet'!$A$2:$F$90,6,0))</f>
        <v>Continue to monitor and react as required</v>
      </c>
      <c r="F28" s="24">
        <f ca="1">IF(A28="","",VLOOKUP($A28,'Master Sheet'!$A$1:$Q$90,7,0))</f>
        <v>2</v>
      </c>
      <c r="G28" s="24">
        <f ca="1">IF(A28="","",VLOOKUP($A28,'Master Sheet'!$A$1:$Q$90,8,0))</f>
        <v>2</v>
      </c>
      <c r="H28" s="52">
        <f ca="1">IF(A28="","",VLOOKUP($A28,'Master Sheet'!$A$1:$Q$90,9,0))</f>
        <v>2</v>
      </c>
      <c r="I28" s="42">
        <f ca="1">IF(A28="","",VLOOKUP($A28,'Master Sheet'!$A$1:$Q$90,10,0))</f>
        <v>2</v>
      </c>
      <c r="J28" s="46">
        <f ca="1">IF(A28="","",VLOOKUP($A28,'Master Sheet'!$A$1:$Q$90,11,0))</f>
        <v>2</v>
      </c>
      <c r="K28" s="52">
        <f ca="1">IF(A28="","",VLOOKUP($A28,'Master Sheet'!$A$1:$Q$90,12,0))</f>
        <v>2</v>
      </c>
      <c r="L28" s="42">
        <f ca="1">IF(A28="","",VLOOKUP($A28,'Master Sheet'!$A$1:$Q$90,13,0))</f>
        <v>2</v>
      </c>
      <c r="M28" s="42">
        <f ca="1">IF(A28="","",VLOOKUP($A28,'Master Sheet'!$A$1:$Q$90,14,0))</f>
        <v>2</v>
      </c>
      <c r="N28" s="42">
        <f ca="1">IF(A28="","",VLOOKUP($A28,'Master Sheet'!$A$1:$Q$90,15,0))</f>
        <v>2</v>
      </c>
      <c r="O28" s="42">
        <f ca="1">IF(A28="","",VLOOKUP($A28,'Master Sheet'!$A$1:$Q$90,16,0))</f>
        <v>2</v>
      </c>
      <c r="P28" s="46">
        <f ca="1">IF(A28="","",VLOOKUP($A28,'Master Sheet'!$A$1:$Q$90,17,0))</f>
        <v>2</v>
      </c>
    </row>
    <row r="29" spans="1:16" ht="15.75" thickBot="1" x14ac:dyDescent="0.3">
      <c r="A29" s="45" t="str">
        <f t="array" ref="A29">IFERROR(INDEX('Master Sheet'!$A$2:$A$90,MATCH(0,COUNTIF($A$3:A28,'Master Sheet'!$A$2:$A$90),0)),
"")</f>
        <v>Extended Competition in Electricity Transmission</v>
      </c>
      <c r="B29" s="41" t="str">
        <f>IF(A29="","",
VLOOKUP($A29,'Master Sheet'!$A$2:$E$90,4,0))</f>
        <v>Electricity</v>
      </c>
      <c r="C29" s="31" t="s">
        <v>184</v>
      </c>
      <c r="D29" s="27" t="str">
        <f>IF(A29="","",
VLOOKUP($A29,'Master Sheet'!$A$2:$E$90,5,0))</f>
        <v>CUSC and Grid Code</v>
      </c>
      <c r="E29" s="55" t="str">
        <f>IF(A29="","",
VLOOKUP($A29,'Master Sheet'!$A$2:$F$90,6,0))</f>
        <v>Ofgem consulting and developing</v>
      </c>
      <c r="F29" s="24">
        <f ca="1">IF(A29="","",VLOOKUP($A29,'Master Sheet'!$A$1:$Q$90,7,0))</f>
        <v>2</v>
      </c>
      <c r="G29" s="24">
        <f ca="1">IF(A29="","",VLOOKUP($A29,'Master Sheet'!$A$1:$Q$90,8,0))</f>
        <v>0</v>
      </c>
      <c r="H29" s="52">
        <f ca="1">IF(A29="","",VLOOKUP($A29,'Master Sheet'!$A$1:$Q$90,9,0))</f>
        <v>0</v>
      </c>
      <c r="I29" s="42">
        <f ca="1">IF(A29="","",VLOOKUP($A29,'Master Sheet'!$A$1:$Q$90,10,0))</f>
        <v>0</v>
      </c>
      <c r="J29" s="46">
        <f ca="1">IF(A29="","",VLOOKUP($A29,'Master Sheet'!$A$1:$Q$90,11,0))</f>
        <v>0</v>
      </c>
      <c r="K29" s="52">
        <f ca="1">IF(A29="","",VLOOKUP($A29,'Master Sheet'!$A$1:$Q$90,12,0))</f>
        <v>0</v>
      </c>
      <c r="L29" s="42">
        <f ca="1">IF(A29="","",VLOOKUP($A29,'Master Sheet'!$A$1:$Q$90,13,0))</f>
        <v>0</v>
      </c>
      <c r="M29" s="42">
        <f ca="1">IF(A29="","",VLOOKUP($A29,'Master Sheet'!$A$1:$Q$90,14,0))</f>
        <v>0</v>
      </c>
      <c r="N29" s="42">
        <f ca="1">IF(A29="","",VLOOKUP($A29,'Master Sheet'!$A$1:$Q$90,15,0))</f>
        <v>0</v>
      </c>
      <c r="O29" s="42">
        <f ca="1">IF(A29="","",VLOOKUP($A29,'Master Sheet'!$A$1:$Q$90,16,0))</f>
        <v>0</v>
      </c>
      <c r="P29" s="46">
        <f ca="1">IF(A29="","",VLOOKUP($A29,'Master Sheet'!$A$1:$Q$90,17,0))</f>
        <v>0</v>
      </c>
    </row>
    <row r="30" spans="1:16" ht="30.75" hidden="1" thickBot="1" x14ac:dyDescent="0.3">
      <c r="A30" s="45" t="str">
        <f t="array" ref="A30">IFERROR(INDEX('Master Sheet'!$A$2:$A$90,MATCH(0,COUNTIF($A$3:A29,'Master Sheet'!$A$2:$A$90),0)),
"")</f>
        <v>Further amendments to Gas Transmission Charging Regime (including Optional Commodity Charge)</v>
      </c>
      <c r="B30" s="41" t="str">
        <f>IF(A30="","",
VLOOKUP($A30,'Master Sheet'!$A$2:$E$90,4,0))</f>
        <v>Gas</v>
      </c>
      <c r="C30" s="41"/>
      <c r="D30" s="27" t="str">
        <f>IF(A30="","",
VLOOKUP($A30,'Master Sheet'!$A$2:$E$90,5,0))</f>
        <v>UNC</v>
      </c>
      <c r="E30" s="55" t="str">
        <f>IF(A30="","",
VLOOKUP($A30,'Master Sheet'!$A$2:$F$90,6,0))</f>
        <v>Review of the charging methodology to avoid the inefficient bypass of the NTS, has been raised and is due to report back to the UNC Panel in May 2019.</v>
      </c>
      <c r="F30" s="24">
        <f ca="1">IF(A30="","",VLOOKUP($A30,'Master Sheet'!$A$1:$Q$90,7,0))</f>
        <v>3</v>
      </c>
      <c r="G30" s="24">
        <f ca="1">IF(A30="","",VLOOKUP($A30,'Master Sheet'!$A$1:$Q$90,8,0))</f>
        <v>3</v>
      </c>
      <c r="H30" s="52">
        <f ca="1">IF(A30="","",VLOOKUP($A30,'Master Sheet'!$A$1:$Q$90,9,0))</f>
        <v>0</v>
      </c>
      <c r="I30" s="42">
        <f ca="1">IF(A30="","",VLOOKUP($A30,'Master Sheet'!$A$1:$Q$90,10,0))</f>
        <v>0</v>
      </c>
      <c r="J30" s="46">
        <f ca="1">IF(A30="","",VLOOKUP($A30,'Master Sheet'!$A$1:$Q$90,11,0))</f>
        <v>0</v>
      </c>
      <c r="K30" s="52">
        <f ca="1">IF(A30="","",VLOOKUP($A30,'Master Sheet'!$A$1:$Q$90,12,0))</f>
        <v>0</v>
      </c>
      <c r="L30" s="42">
        <f ca="1">IF(A30="","",VLOOKUP($A30,'Master Sheet'!$A$1:$Q$90,13,0))</f>
        <v>0</v>
      </c>
      <c r="M30" s="42">
        <f ca="1">IF(A30="","",VLOOKUP($A30,'Master Sheet'!$A$1:$Q$90,14,0))</f>
        <v>0</v>
      </c>
      <c r="N30" s="42">
        <f ca="1">IF(A30="","",VLOOKUP($A30,'Master Sheet'!$A$1:$Q$90,15,0))</f>
        <v>0</v>
      </c>
      <c r="O30" s="42">
        <f ca="1">IF(A30="","",VLOOKUP($A30,'Master Sheet'!$A$1:$Q$90,16,0))</f>
        <v>0</v>
      </c>
      <c r="P30" s="46">
        <f ca="1">IF(A30="","",VLOOKUP($A30,'Master Sheet'!$A$1:$Q$90,17,0))</f>
        <v>0</v>
      </c>
    </row>
    <row r="31" spans="1:16" ht="15.75" hidden="1" thickBot="1" x14ac:dyDescent="0.3">
      <c r="A31" s="45" t="str">
        <f t="array" ref="A31">IFERROR(INDEX('Master Sheet'!$A$2:$A$90,MATCH(0,COUNTIF($A$3:A30,'Master Sheet'!$A$2:$A$90),0)),
"")</f>
        <v>Gas Quality Specification Changes</v>
      </c>
      <c r="B31" s="41" t="str">
        <f>IF(A31="","",
VLOOKUP($A31,'Master Sheet'!$A$2:$E$90,4,0))</f>
        <v>Gas</v>
      </c>
      <c r="C31" s="41"/>
      <c r="D31" s="27" t="str">
        <f>IF(A31="","",
VLOOKUP($A31,'Master Sheet'!$A$2:$E$90,5,0))</f>
        <v>UNC</v>
      </c>
      <c r="E31" s="55" t="str">
        <f>IF(A31="","",
VLOOKUP($A31,'Master Sheet'!$A$2:$F$90,6,0))</f>
        <v>Analysis</v>
      </c>
      <c r="F31" s="24">
        <f ca="1">IF(A31="","",VLOOKUP($A31,'Master Sheet'!$A$1:$Q$90,7,0))</f>
        <v>3</v>
      </c>
      <c r="G31" s="24">
        <f ca="1">IF(A31="","",VLOOKUP($A31,'Master Sheet'!$A$1:$Q$90,8,0))</f>
        <v>3</v>
      </c>
      <c r="H31" s="52">
        <f ca="1">IF(A31="","",VLOOKUP($A31,'Master Sheet'!$A$1:$Q$90,9,0))</f>
        <v>3</v>
      </c>
      <c r="I31" s="42">
        <f ca="1">IF(A31="","",VLOOKUP($A31,'Master Sheet'!$A$1:$Q$90,10,0))</f>
        <v>0</v>
      </c>
      <c r="J31" s="46">
        <f ca="1">IF(A31="","",VLOOKUP($A31,'Master Sheet'!$A$1:$Q$90,11,0))</f>
        <v>0</v>
      </c>
      <c r="K31" s="52">
        <f ca="1">IF(A31="","",VLOOKUP($A31,'Master Sheet'!$A$1:$Q$90,12,0))</f>
        <v>0</v>
      </c>
      <c r="L31" s="42">
        <f ca="1">IF(A31="","",VLOOKUP($A31,'Master Sheet'!$A$1:$Q$90,13,0))</f>
        <v>0</v>
      </c>
      <c r="M31" s="42">
        <f ca="1">IF(A31="","",VLOOKUP($A31,'Master Sheet'!$A$1:$Q$90,14,0))</f>
        <v>0</v>
      </c>
      <c r="N31" s="42">
        <f ca="1">IF(A31="","",VLOOKUP($A31,'Master Sheet'!$A$1:$Q$90,15,0))</f>
        <v>0</v>
      </c>
      <c r="O31" s="42">
        <f ca="1">IF(A31="","",VLOOKUP($A31,'Master Sheet'!$A$1:$Q$90,16,0))</f>
        <v>0</v>
      </c>
      <c r="P31" s="46">
        <f ca="1">IF(A31="","",VLOOKUP($A31,'Master Sheet'!$A$1:$Q$90,17,0))</f>
        <v>0</v>
      </c>
    </row>
    <row r="32" spans="1:16" ht="30.75" thickBot="1" x14ac:dyDescent="0.3">
      <c r="A32" s="45" t="str">
        <f t="array" ref="A32">IFERROR(INDEX('Master Sheet'!$A$2:$A$90,MATCH(0,COUNTIF($A$3:A31,'Master Sheet'!$A$2:$A$90),0)),
"")</f>
        <v xml:space="preserve">General Election </v>
      </c>
      <c r="B32" s="41" t="str">
        <f>IF(A32="","",
VLOOKUP($A32,'Master Sheet'!$A$2:$E$90,4,0))</f>
        <v>Both</v>
      </c>
      <c r="C32" s="31" t="s">
        <v>187</v>
      </c>
      <c r="D32" s="27" t="str">
        <f>IF(A32="","",
VLOOKUP($A32,'Master Sheet'!$A$2:$E$90,5,0))</f>
        <v>BSC, CUSC, DCode, DCUSA, GCode, iGT, MRA, SEC, SPAA, STC and UNC</v>
      </c>
      <c r="E32" s="55" t="str">
        <f>IF(A32="","",
VLOOKUP($A32,'Master Sheet'!$A$2:$F$90,6,0))</f>
        <v xml:space="preserve">It is expected that the energy industry will be the focus of a number of election pledges during the 2022 UK General Election, with the likely emphasis being on the increasing number of electric cars in the UK, energy storage and DG arrangements - all having impacts on various codes depending on outcome. </v>
      </c>
      <c r="F32" s="24">
        <f ca="1">IF(A32="","",VLOOKUP($A32,'Master Sheet'!$A$1:$Q$90,7,0))</f>
        <v>1</v>
      </c>
      <c r="G32" s="24">
        <f ca="1">IF(A32="","",VLOOKUP($A32,'Master Sheet'!$A$1:$Q$90,8,0))</f>
        <v>1</v>
      </c>
      <c r="H32" s="52">
        <f ca="1">IF(A32="","",VLOOKUP($A32,'Master Sheet'!$A$1:$Q$90,9,0))</f>
        <v>1</v>
      </c>
      <c r="I32" s="42">
        <f ca="1">IF(A32="","",VLOOKUP($A32,'Master Sheet'!$A$1:$Q$90,10,0))</f>
        <v>1</v>
      </c>
      <c r="J32" s="46">
        <f ca="1">IF(A32="","",VLOOKUP($A32,'Master Sheet'!$A$1:$Q$90,11,0))</f>
        <v>0</v>
      </c>
      <c r="K32" s="52">
        <f ca="1">IF(A32="","",VLOOKUP($A32,'Master Sheet'!$A$1:$Q$90,12,0))</f>
        <v>0</v>
      </c>
      <c r="L32" s="42">
        <f ca="1">IF(A32="","",VLOOKUP($A32,'Master Sheet'!$A$1:$Q$90,13,0))</f>
        <v>0</v>
      </c>
      <c r="M32" s="42">
        <f ca="1">IF(A32="","",VLOOKUP($A32,'Master Sheet'!$A$1:$Q$90,14,0))</f>
        <v>0</v>
      </c>
      <c r="N32" s="42">
        <f ca="1">IF(A32="","",VLOOKUP($A32,'Master Sheet'!$A$1:$Q$90,15,0))</f>
        <v>0</v>
      </c>
      <c r="O32" s="42">
        <f ca="1">IF(A32="","",VLOOKUP($A32,'Master Sheet'!$A$1:$Q$90,16,0))</f>
        <v>0</v>
      </c>
      <c r="P32" s="46">
        <f ca="1">IF(A32="","",VLOOKUP($A32,'Master Sheet'!$A$1:$Q$90,17,0))</f>
        <v>0</v>
      </c>
    </row>
    <row r="33" spans="1:16" ht="30" x14ac:dyDescent="0.25">
      <c r="A33" s="45" t="str">
        <f t="array" ref="A33">IFERROR(INDEX('Master Sheet'!$A$2:$A$90,MATCH(0,COUNTIF($A$3:A32,'Master Sheet'!$A$2:$A$90),0)),
"")</f>
        <v>Generation licence for Storage</v>
      </c>
      <c r="B33" s="41" t="str">
        <f>IF(A33="","",
VLOOKUP($A33,'Master Sheet'!$A$2:$E$90,4,0))</f>
        <v>Electricity</v>
      </c>
      <c r="C33" s="31" t="s">
        <v>185</v>
      </c>
      <c r="D33" s="27" t="str">
        <f>IF(A33="","",
VLOOKUP($A33,'Master Sheet'!$A$2:$E$90,5,0))</f>
        <v>BSC, CUSC, DCode, DCUSA, GCode and SEC</v>
      </c>
      <c r="E33" s="55" t="str">
        <f>IF(A33="","",
VLOOKUP($A33,'Master Sheet'!$A$2:$F$90,6,0))</f>
        <v>Will consider implications to Codes once details are known</v>
      </c>
      <c r="F33" s="24">
        <f ca="1">IF(A33="","",VLOOKUP($A33,'Master Sheet'!$A$1:$Q$90,7,0))</f>
        <v>2</v>
      </c>
      <c r="G33" s="24">
        <f ca="1">IF(A33="","",VLOOKUP($A33,'Master Sheet'!$A$1:$Q$90,8,0))</f>
        <v>0</v>
      </c>
      <c r="H33" s="52">
        <f ca="1">IF(A33="","",VLOOKUP($A33,'Master Sheet'!$A$1:$Q$90,9,0))</f>
        <v>0</v>
      </c>
      <c r="I33" s="42">
        <f ca="1">IF(A33="","",VLOOKUP($A33,'Master Sheet'!$A$1:$Q$90,10,0))</f>
        <v>0</v>
      </c>
      <c r="J33" s="46">
        <f ca="1">IF(A33="","",VLOOKUP($A33,'Master Sheet'!$A$1:$Q$90,11,0))</f>
        <v>0</v>
      </c>
      <c r="K33" s="52">
        <f ca="1">IF(A33="","",VLOOKUP($A33,'Master Sheet'!$A$1:$Q$90,12,0))</f>
        <v>0</v>
      </c>
      <c r="L33" s="42">
        <f ca="1">IF(A33="","",VLOOKUP($A33,'Master Sheet'!$A$1:$Q$90,13,0))</f>
        <v>0</v>
      </c>
      <c r="M33" s="42">
        <f ca="1">IF(A33="","",VLOOKUP($A33,'Master Sheet'!$A$1:$Q$90,14,0))</f>
        <v>0</v>
      </c>
      <c r="N33" s="42">
        <f ca="1">IF(A33="","",VLOOKUP($A33,'Master Sheet'!$A$1:$Q$90,15,0))</f>
        <v>0</v>
      </c>
      <c r="O33" s="42">
        <f ca="1">IF(A33="","",VLOOKUP($A33,'Master Sheet'!$A$1:$Q$90,16,0))</f>
        <v>0</v>
      </c>
      <c r="P33" s="46">
        <f ca="1">IF(A33="","",VLOOKUP($A33,'Master Sheet'!$A$1:$Q$90,17,0))</f>
        <v>0</v>
      </c>
    </row>
    <row r="34" spans="1:16" hidden="1" x14ac:dyDescent="0.25">
      <c r="A34" s="45" t="str">
        <f t="array" ref="A34">IFERROR(INDEX('Master Sheet'!$A$2:$A$90,MATCH(0,COUNTIF($A$3:A33,'Master Sheet'!$A$2:$A$90),0)),
"")</f>
        <v>Hydrogen Injection into Gas System</v>
      </c>
      <c r="B34" s="41" t="str">
        <f>IF(A34="","",
VLOOKUP($A34,'Master Sheet'!$A$2:$E$90,4,0))</f>
        <v>Gas</v>
      </c>
      <c r="C34" s="41"/>
      <c r="D34" s="27" t="str">
        <f>IF(A34="","",
VLOOKUP($A34,'Master Sheet'!$A$2:$E$90,5,0))</f>
        <v>UNC, SPAA and iGT UNC</v>
      </c>
      <c r="E34" s="55" t="str">
        <f>IF(A34="","",
VLOOKUP($A34,'Master Sheet'!$A$2:$F$90,6,0))</f>
        <v>Analysis ongoing - still in development</v>
      </c>
      <c r="F34" s="24">
        <f ca="1">IF(A34="","",VLOOKUP($A34,'Master Sheet'!$A$1:$Q$90,7,0))</f>
        <v>3</v>
      </c>
      <c r="G34" s="24">
        <f ca="1">IF(A34="","",VLOOKUP($A34,'Master Sheet'!$A$1:$Q$90,8,0))</f>
        <v>3</v>
      </c>
      <c r="H34" s="52">
        <f ca="1">IF(A34="","",VLOOKUP($A34,'Master Sheet'!$A$1:$Q$90,9,0))</f>
        <v>3</v>
      </c>
      <c r="I34" s="42">
        <f ca="1">IF(A34="","",VLOOKUP($A34,'Master Sheet'!$A$1:$Q$90,10,0))</f>
        <v>3</v>
      </c>
      <c r="J34" s="46">
        <f ca="1">IF(A34="","",VLOOKUP($A34,'Master Sheet'!$A$1:$Q$90,11,0))</f>
        <v>3</v>
      </c>
      <c r="K34" s="52">
        <f ca="1">IF(A34="","",VLOOKUP($A34,'Master Sheet'!$A$1:$Q$90,12,0))</f>
        <v>0</v>
      </c>
      <c r="L34" s="42">
        <f ca="1">IF(A34="","",VLOOKUP($A34,'Master Sheet'!$A$1:$Q$90,13,0))</f>
        <v>0</v>
      </c>
      <c r="M34" s="42">
        <f ca="1">IF(A34="","",VLOOKUP($A34,'Master Sheet'!$A$1:$Q$90,14,0))</f>
        <v>0</v>
      </c>
      <c r="N34" s="42">
        <f ca="1">IF(A34="","",VLOOKUP($A34,'Master Sheet'!$A$1:$Q$90,15,0))</f>
        <v>0</v>
      </c>
      <c r="O34" s="42">
        <f ca="1">IF(A34="","",VLOOKUP($A34,'Master Sheet'!$A$1:$Q$90,16,0))</f>
        <v>0</v>
      </c>
      <c r="P34" s="46">
        <f ca="1">IF(A34="","",VLOOKUP($A34,'Master Sheet'!$A$1:$Q$90,17,0))</f>
        <v>0</v>
      </c>
    </row>
    <row r="35" spans="1:16" ht="30.75" thickBot="1" x14ac:dyDescent="0.3">
      <c r="A35" s="45" t="str">
        <f t="array" ref="A35">IFERROR(INDEX('Master Sheet'!$A$2:$A$90,MATCH(0,COUNTIF($A$3:A34,'Master Sheet'!$A$2:$A$90),0)),
"")</f>
        <v>Incorporation of storage and embedded generation into Black Start processes</v>
      </c>
      <c r="B35" s="41" t="str">
        <f>IF(A35="","",
VLOOKUP($A35,'Master Sheet'!$A$2:$E$90,4,0))</f>
        <v>Electricity</v>
      </c>
      <c r="C35" s="41" t="s">
        <v>186</v>
      </c>
      <c r="D35" s="27" t="str">
        <f>IF(A35="","",
VLOOKUP($A35,'Master Sheet'!$A$2:$E$90,5,0))</f>
        <v>DCode and GCode</v>
      </c>
      <c r="E35" s="55" t="str">
        <f>IF(A35="","",
VLOOKUP($A35,'Master Sheet'!$A$2:$F$90,6,0))</f>
        <v>Concept identified, further analsis is onoing</v>
      </c>
      <c r="F35" s="24">
        <f ca="1">IF(A35="","",VLOOKUP($A35,'Master Sheet'!$A$1:$Q$90,7,0))</f>
        <v>2</v>
      </c>
      <c r="G35" s="24">
        <f ca="1">IF(A35="","",VLOOKUP($A35,'Master Sheet'!$A$1:$Q$90,8,0))</f>
        <v>2</v>
      </c>
      <c r="H35" s="52">
        <f ca="1">IF(A35="","",VLOOKUP($A35,'Master Sheet'!$A$1:$Q$90,9,0))</f>
        <v>2</v>
      </c>
      <c r="I35" s="42">
        <f ca="1">IF(A35="","",VLOOKUP($A35,'Master Sheet'!$A$1:$Q$90,10,0))</f>
        <v>0</v>
      </c>
      <c r="J35" s="46">
        <f ca="1">IF(A35="","",VLOOKUP($A35,'Master Sheet'!$A$1:$Q$90,11,0))</f>
        <v>0</v>
      </c>
      <c r="K35" s="52">
        <f ca="1">IF(A35="","",VLOOKUP($A35,'Master Sheet'!$A$1:$Q$90,12,0))</f>
        <v>0</v>
      </c>
      <c r="L35" s="42">
        <f ca="1">IF(A35="","",VLOOKUP($A35,'Master Sheet'!$A$1:$Q$90,13,0))</f>
        <v>0</v>
      </c>
      <c r="M35" s="42">
        <f ca="1">IF(A35="","",VLOOKUP($A35,'Master Sheet'!$A$1:$Q$90,14,0))</f>
        <v>0</v>
      </c>
      <c r="N35" s="42">
        <f ca="1">IF(A35="","",VLOOKUP($A35,'Master Sheet'!$A$1:$Q$90,15,0))</f>
        <v>0</v>
      </c>
      <c r="O35" s="42">
        <f ca="1">IF(A35="","",VLOOKUP($A35,'Master Sheet'!$A$1:$Q$90,16,0))</f>
        <v>0</v>
      </c>
      <c r="P35" s="46">
        <f ca="1">IF(A35="","",VLOOKUP($A35,'Master Sheet'!$A$1:$Q$90,17,0))</f>
        <v>0</v>
      </c>
    </row>
    <row r="36" spans="1:16" ht="45.75" thickBot="1" x14ac:dyDescent="0.3">
      <c r="A36" s="45" t="str">
        <f t="array" ref="A36">IFERROR(INDEX('Master Sheet'!$A$2:$A$90,MATCH(0,COUNTIF($A$3:A35,'Master Sheet'!$A$2:$A$90),0)),
"")</f>
        <v>Industry Code review</v>
      </c>
      <c r="B36" s="41" t="str">
        <f>IF(A36="","",
VLOOKUP($A36,'Master Sheet'!$A$2:$E$90,4,0))</f>
        <v>Both</v>
      </c>
      <c r="C36" s="31" t="s">
        <v>187</v>
      </c>
      <c r="D36" s="27" t="str">
        <f>IF(A36="","",
VLOOKUP($A36,'Master Sheet'!$A$2:$E$90,5,0))</f>
        <v>BSC, CUSC, DCode, DCUSA, GCode, iGT UNC, MRA, SEC, SPAA, STC and UNC</v>
      </c>
      <c r="E36" s="55" t="str">
        <f>IF(A36="","",
VLOOKUP($A36,'Master Sheet'!$A$2:$F$90,6,0))</f>
        <v>Further details to follow after SoS announcment</v>
      </c>
      <c r="F36" s="24">
        <f ca="1">IF(A36="","",VLOOKUP($A36,'Master Sheet'!$A$1:$Q$90,7,0))</f>
        <v>1</v>
      </c>
      <c r="G36" s="24">
        <f ca="1">IF(A36="","",VLOOKUP($A36,'Master Sheet'!$A$1:$Q$90,8,0))</f>
        <v>0</v>
      </c>
      <c r="H36" s="52">
        <f ca="1">IF(A36="","",VLOOKUP($A36,'Master Sheet'!$A$1:$Q$90,9,0))</f>
        <v>0</v>
      </c>
      <c r="I36" s="42">
        <f ca="1">IF(A36="","",VLOOKUP($A36,'Master Sheet'!$A$1:$Q$90,10,0))</f>
        <v>0</v>
      </c>
      <c r="J36" s="46">
        <f ca="1">IF(A36="","",VLOOKUP($A36,'Master Sheet'!$A$1:$Q$90,11,0))</f>
        <v>0</v>
      </c>
      <c r="K36" s="52">
        <f ca="1">IF(A36="","",VLOOKUP($A36,'Master Sheet'!$A$1:$Q$90,12,0))</f>
        <v>0</v>
      </c>
      <c r="L36" s="42">
        <f ca="1">IF(A36="","",VLOOKUP($A36,'Master Sheet'!$A$1:$Q$90,13,0))</f>
        <v>0</v>
      </c>
      <c r="M36" s="42">
        <f ca="1">IF(A36="","",VLOOKUP($A36,'Master Sheet'!$A$1:$Q$90,14,0))</f>
        <v>0</v>
      </c>
      <c r="N36" s="42">
        <f ca="1">IF(A36="","",VLOOKUP($A36,'Master Sheet'!$A$1:$Q$90,15,0))</f>
        <v>0</v>
      </c>
      <c r="O36" s="42">
        <f ca="1">IF(A36="","",VLOOKUP($A36,'Master Sheet'!$A$1:$Q$90,16,0))</f>
        <v>0</v>
      </c>
      <c r="P36" s="46">
        <f ca="1">IF(A36="","",VLOOKUP($A36,'Master Sheet'!$A$1:$Q$90,17,0))</f>
        <v>0</v>
      </c>
    </row>
    <row r="37" spans="1:16" ht="30.75" hidden="1" thickBot="1" x14ac:dyDescent="0.3">
      <c r="A37" s="45" t="str">
        <f t="array" ref="A37">IFERROR(INDEX('Master Sheet'!$A$2:$A$90,MATCH(0,COUNTIF($A$3:A36,'Master Sheet'!$A$2:$A$90),0)),
"")</f>
        <v>Investigating causes and contributors to levels and volatility of Unidentified Gas</v>
      </c>
      <c r="B37" s="41" t="str">
        <f>IF(A37="","",
VLOOKUP($A37,'Master Sheet'!$A$2:$E$90,4,0))</f>
        <v>Gas</v>
      </c>
      <c r="C37" s="41"/>
      <c r="D37" s="27" t="str">
        <f>IF(A37="","",
VLOOKUP($A37,'Master Sheet'!$A$2:$E$90,5,0))</f>
        <v>UNC, iGT UNC and SPAA</v>
      </c>
      <c r="E37" s="55" t="str">
        <f>IF(A37="","",
VLOOKUP($A37,'Master Sheet'!$A$2:$F$90,6,0))</f>
        <v>4 out of 6 analytical sprints investigating the causes and contributors to levels and volatility of Unidentified Gas have been completed and regular updates are being shared on findings.</v>
      </c>
      <c r="F37" s="24">
        <f ca="1">IF(A37="","",VLOOKUP($A37,'Master Sheet'!$A$1:$Q$90,7,0))</f>
        <v>3</v>
      </c>
      <c r="G37" s="24">
        <f ca="1">IF(A37="","",VLOOKUP($A37,'Master Sheet'!$A$1:$Q$90,8,0))</f>
        <v>3</v>
      </c>
      <c r="H37" s="52">
        <f ca="1">IF(A37="","",VLOOKUP($A37,'Master Sheet'!$A$1:$Q$90,9,0))</f>
        <v>0</v>
      </c>
      <c r="I37" s="42">
        <f ca="1">IF(A37="","",VLOOKUP($A37,'Master Sheet'!$A$1:$Q$90,10,0))</f>
        <v>0</v>
      </c>
      <c r="J37" s="46">
        <f ca="1">IF(A37="","",VLOOKUP($A37,'Master Sheet'!$A$1:$Q$90,11,0))</f>
        <v>0</v>
      </c>
      <c r="K37" s="52">
        <f ca="1">IF(A37="","",VLOOKUP($A37,'Master Sheet'!$A$1:$Q$90,12,0))</f>
        <v>0</v>
      </c>
      <c r="L37" s="42">
        <f ca="1">IF(A37="","",VLOOKUP($A37,'Master Sheet'!$A$1:$Q$90,13,0))</f>
        <v>0</v>
      </c>
      <c r="M37" s="42">
        <f ca="1">IF(A37="","",VLOOKUP($A37,'Master Sheet'!$A$1:$Q$90,14,0))</f>
        <v>0</v>
      </c>
      <c r="N37" s="42">
        <f ca="1">IF(A37="","",VLOOKUP($A37,'Master Sheet'!$A$1:$Q$90,15,0))</f>
        <v>0</v>
      </c>
      <c r="O37" s="42">
        <f ca="1">IF(A37="","",VLOOKUP($A37,'Master Sheet'!$A$1:$Q$90,16,0))</f>
        <v>0</v>
      </c>
      <c r="P37" s="46">
        <f ca="1">IF(A37="","",VLOOKUP($A37,'Master Sheet'!$A$1:$Q$90,17,0))</f>
        <v>0</v>
      </c>
    </row>
    <row r="38" spans="1:16" ht="15.75" thickBot="1" x14ac:dyDescent="0.3">
      <c r="A38" s="45" t="str">
        <f t="array" ref="A38">IFERROR(INDEX('Master Sheet'!$A$2:$A$90,MATCH(0,COUNTIF($A$3:A37,'Master Sheet'!$A$2:$A$90),0)),
"")</f>
        <v>National Grid product roadmap</v>
      </c>
      <c r="B38" s="41" t="str">
        <f>IF(A38="","",
VLOOKUP($A38,'Master Sheet'!$A$2:$E$90,4,0))</f>
        <v>Electricity</v>
      </c>
      <c r="C38" s="31" t="s">
        <v>185</v>
      </c>
      <c r="D38" s="27" t="str">
        <f>IF(A38="","",
VLOOKUP($A38,'Master Sheet'!$A$2:$E$90,5,0))</f>
        <v>BSC, CUSC, DCode, DCUSA and GCode</v>
      </c>
      <c r="E38" s="55" t="str">
        <f>IF(A38="","",
VLOOKUP($A38,'Master Sheet'!$A$2:$F$90,6,0))</f>
        <v>National Grid to liaise with CAs as required</v>
      </c>
      <c r="F38" s="24">
        <f ca="1">IF(A38="","",VLOOKUP($A38,'Master Sheet'!$A$1:$Q$90,7,0))</f>
        <v>2</v>
      </c>
      <c r="G38" s="24">
        <f ca="1">IF(A38="","",VLOOKUP($A38,'Master Sheet'!$A$1:$Q$90,8,0))</f>
        <v>2</v>
      </c>
      <c r="H38" s="52">
        <f ca="1">IF(A38="","",VLOOKUP($A38,'Master Sheet'!$A$1:$Q$90,9,0))</f>
        <v>2</v>
      </c>
      <c r="I38" s="42">
        <f ca="1">IF(A38="","",VLOOKUP($A38,'Master Sheet'!$A$1:$Q$90,10,0))</f>
        <v>2</v>
      </c>
      <c r="J38" s="46">
        <f ca="1">IF(A38="","",VLOOKUP($A38,'Master Sheet'!$A$1:$Q$90,11,0))</f>
        <v>0</v>
      </c>
      <c r="K38" s="52">
        <f ca="1">IF(A38="","",VLOOKUP($A38,'Master Sheet'!$A$1:$Q$90,12,0))</f>
        <v>0</v>
      </c>
      <c r="L38" s="42">
        <f ca="1">IF(A38="","",VLOOKUP($A38,'Master Sheet'!$A$1:$Q$90,13,0))</f>
        <v>0</v>
      </c>
      <c r="M38" s="42">
        <f ca="1">IF(A38="","",VLOOKUP($A38,'Master Sheet'!$A$1:$Q$90,14,0))</f>
        <v>0</v>
      </c>
      <c r="N38" s="42">
        <f ca="1">IF(A38="","",VLOOKUP($A38,'Master Sheet'!$A$1:$Q$90,15,0))</f>
        <v>0</v>
      </c>
      <c r="O38" s="42">
        <f ca="1">IF(A38="","",VLOOKUP($A38,'Master Sheet'!$A$1:$Q$90,16,0))</f>
        <v>0</v>
      </c>
      <c r="P38" s="46">
        <f ca="1">IF(A38="","",VLOOKUP($A38,'Master Sheet'!$A$1:$Q$90,17,0))</f>
        <v>0</v>
      </c>
    </row>
    <row r="39" spans="1:16" ht="45.75" thickBot="1" x14ac:dyDescent="0.3">
      <c r="A39" s="45" t="str">
        <f t="array" ref="A39">IFERROR(INDEX('Master Sheet'!$A$2:$A$90,MATCH(0,COUNTIF($A$3:A38,'Master Sheet'!$A$2:$A$90),0)),
"")</f>
        <v>New EU Regulations (beyond EU 3rd Package)</v>
      </c>
      <c r="B39" s="41" t="str">
        <f>IF(A39="","",
VLOOKUP($A39,'Master Sheet'!$A$2:$E$90,4,0))</f>
        <v>Both</v>
      </c>
      <c r="C39" s="31" t="s">
        <v>187</v>
      </c>
      <c r="D39" s="27" t="str">
        <f>IF(A39="","",
VLOOKUP($A39,'Master Sheet'!$A$2:$E$90,5,0))</f>
        <v>BSC, CUSC, DCode, DCUSA, GCode, iGT UNC, MRA, SEC, SPAA, STC and UNC</v>
      </c>
      <c r="E39" s="55" t="str">
        <f>IF(A39="","",
VLOOKUP($A39,'Master Sheet'!$A$2:$F$90,6,0))</f>
        <v>Analysis</v>
      </c>
      <c r="F39" s="24">
        <f ca="1">IF(A39="","",VLOOKUP($A39,'Master Sheet'!$A$1:$Q$90,7,0))</f>
        <v>1</v>
      </c>
      <c r="G39" s="24">
        <f ca="1">IF(A39="","",VLOOKUP($A39,'Master Sheet'!$A$1:$Q$90,8,0))</f>
        <v>1</v>
      </c>
      <c r="H39" s="52">
        <f ca="1">IF(A39="","",VLOOKUP($A39,'Master Sheet'!$A$1:$Q$90,9,0))</f>
        <v>1</v>
      </c>
      <c r="I39" s="42">
        <f ca="1">IF(A39="","",VLOOKUP($A39,'Master Sheet'!$A$1:$Q$90,10,0))</f>
        <v>1</v>
      </c>
      <c r="J39" s="46">
        <f ca="1">IF(A39="","",VLOOKUP($A39,'Master Sheet'!$A$1:$Q$90,11,0))</f>
        <v>1</v>
      </c>
      <c r="K39" s="52">
        <f ca="1">IF(A39="","",VLOOKUP($A39,'Master Sheet'!$A$1:$Q$90,12,0))</f>
        <v>1</v>
      </c>
      <c r="L39" s="42">
        <f ca="1">IF(A39="","",VLOOKUP($A39,'Master Sheet'!$A$1:$Q$90,13,0))</f>
        <v>1</v>
      </c>
      <c r="M39" s="42">
        <f ca="1">IF(A39="","",VLOOKUP($A39,'Master Sheet'!$A$1:$Q$90,14,0))</f>
        <v>1</v>
      </c>
      <c r="N39" s="42">
        <f ca="1">IF(A39="","",VLOOKUP($A39,'Master Sheet'!$A$1:$Q$90,15,0))</f>
        <v>1</v>
      </c>
      <c r="O39" s="42">
        <f ca="1">IF(A39="","",VLOOKUP($A39,'Master Sheet'!$A$1:$Q$90,16,0))</f>
        <v>1</v>
      </c>
      <c r="P39" s="46">
        <f ca="1">IF(A39="","",VLOOKUP($A39,'Master Sheet'!$A$1:$Q$90,17,0))</f>
        <v>1</v>
      </c>
    </row>
    <row r="40" spans="1:16" ht="15.75" hidden="1" thickBot="1" x14ac:dyDescent="0.3">
      <c r="A40" s="45" t="str">
        <f t="array" ref="A40">IFERROR(INDEX('Master Sheet'!$A$2:$A$90,MATCH(0,COUNTIF($A$3:A39,'Master Sheet'!$A$2:$A$90),0)),
"")</f>
        <v>Non-Domestic Small Supplier Mandate</v>
      </c>
      <c r="B40" s="41" t="str">
        <f>IF(A40="","",
VLOOKUP($A40,'Master Sheet'!$A$2:$E$90,4,0))</f>
        <v>Both</v>
      </c>
      <c r="C40" s="41"/>
      <c r="D40" s="27" t="str">
        <f>IF(A40="","",
VLOOKUP($A40,'Master Sheet'!$A$2:$E$90,5,0))</f>
        <v>SEC</v>
      </c>
      <c r="E40" s="55" t="str">
        <f>IF(A40="","",
VLOOKUP($A40,'Master Sheet'!$A$2:$F$90,6,0))</f>
        <v>Continue to monitor and react as required</v>
      </c>
      <c r="F40" s="24">
        <f ca="1">IF(A40="","",VLOOKUP($A40,'Master Sheet'!$A$1:$Q$90,7,0))</f>
        <v>1</v>
      </c>
      <c r="G40" s="24">
        <f ca="1">IF(A40="","",VLOOKUP($A40,'Master Sheet'!$A$1:$Q$90,8,0))</f>
        <v>0</v>
      </c>
      <c r="H40" s="52">
        <f ca="1">IF(A40="","",VLOOKUP($A40,'Master Sheet'!$A$1:$Q$90,9,0))</f>
        <v>0</v>
      </c>
      <c r="I40" s="42">
        <f ca="1">IF(A40="","",VLOOKUP($A40,'Master Sheet'!$A$1:$Q$90,10,0))</f>
        <v>0</v>
      </c>
      <c r="J40" s="46">
        <f ca="1">IF(A40="","",VLOOKUP($A40,'Master Sheet'!$A$1:$Q$90,11,0))</f>
        <v>0</v>
      </c>
      <c r="K40" s="52">
        <f ca="1">IF(A40="","",VLOOKUP($A40,'Master Sheet'!$A$1:$Q$90,12,0))</f>
        <v>0</v>
      </c>
      <c r="L40" s="42">
        <f ca="1">IF(A40="","",VLOOKUP($A40,'Master Sheet'!$A$1:$Q$90,13,0))</f>
        <v>0</v>
      </c>
      <c r="M40" s="42">
        <f ca="1">IF(A40="","",VLOOKUP($A40,'Master Sheet'!$A$1:$Q$90,14,0))</f>
        <v>0</v>
      </c>
      <c r="N40" s="42">
        <f ca="1">IF(A40="","",VLOOKUP($A40,'Master Sheet'!$A$1:$Q$90,15,0))</f>
        <v>0</v>
      </c>
      <c r="O40" s="42">
        <f ca="1">IF(A40="","",VLOOKUP($A40,'Master Sheet'!$A$1:$Q$90,16,0))</f>
        <v>0</v>
      </c>
      <c r="P40" s="46">
        <f ca="1">IF(A40="","",VLOOKUP($A40,'Master Sheet'!$A$1:$Q$90,17,0))</f>
        <v>0</v>
      </c>
    </row>
    <row r="41" spans="1:16" ht="30.75" thickBot="1" x14ac:dyDescent="0.3">
      <c r="A41" s="45" t="str">
        <f t="array" ref="A41">IFERROR(INDEX('Master Sheet'!$A$2:$A$90,MATCH(0,COUNTIF($A$3:A40,'Master Sheet'!$A$2:$A$90),0)),
"")</f>
        <v xml:space="preserve">Ofgem Charging Futures Forum </v>
      </c>
      <c r="B41" s="41" t="str">
        <f>IF(A41="","",
VLOOKUP($A41,'Master Sheet'!$A$2:$E$90,4,0))</f>
        <v>Electricity</v>
      </c>
      <c r="C41" s="31" t="s">
        <v>185</v>
      </c>
      <c r="D41" s="27" t="str">
        <f>IF(A41="","",
VLOOKUP($A41,'Master Sheet'!$A$2:$E$90,5,0))</f>
        <v>BSC, CUSC, DCUSA and GCode</v>
      </c>
      <c r="E41" s="55" t="str">
        <f>IF(A41="","",
VLOOKUP($A41,'Master Sheet'!$A$2:$F$90,6,0))</f>
        <v xml:space="preserve">This group will look at the following electricity areas: distribution; retail markets; transmission; wholesale markets; and Licences, codes and standards. It is Likely to lead to code changes in the future. </v>
      </c>
      <c r="F41" s="24">
        <f ca="1">IF(A41="","",VLOOKUP($A41,'Master Sheet'!$A$1:$Q$90,7,0))</f>
        <v>2</v>
      </c>
      <c r="G41" s="24">
        <f ca="1">IF(A41="","",VLOOKUP($A41,'Master Sheet'!$A$1:$Q$90,8,0))</f>
        <v>2</v>
      </c>
      <c r="H41" s="52">
        <f ca="1">IF(A41="","",VLOOKUP($A41,'Master Sheet'!$A$1:$Q$90,9,0))</f>
        <v>2</v>
      </c>
      <c r="I41" s="42">
        <f ca="1">IF(A41="","",VLOOKUP($A41,'Master Sheet'!$A$1:$Q$90,10,0))</f>
        <v>2</v>
      </c>
      <c r="J41" s="46">
        <f ca="1">IF(A41="","",VLOOKUP($A41,'Master Sheet'!$A$1:$Q$90,11,0))</f>
        <v>2</v>
      </c>
      <c r="K41" s="52">
        <f ca="1">IF(A41="","",VLOOKUP($A41,'Master Sheet'!$A$1:$Q$90,12,0))</f>
        <v>2</v>
      </c>
      <c r="L41" s="42">
        <f ca="1">IF(A41="","",VLOOKUP($A41,'Master Sheet'!$A$1:$Q$90,13,0))</f>
        <v>2</v>
      </c>
      <c r="M41" s="42">
        <f ca="1">IF(A41="","",VLOOKUP($A41,'Master Sheet'!$A$1:$Q$90,14,0))</f>
        <v>2</v>
      </c>
      <c r="N41" s="42">
        <f ca="1">IF(A41="","",VLOOKUP($A41,'Master Sheet'!$A$1:$Q$90,15,0))</f>
        <v>2</v>
      </c>
      <c r="O41" s="42">
        <f ca="1">IF(A41="","",VLOOKUP($A41,'Master Sheet'!$A$1:$Q$90,16,0))</f>
        <v>2</v>
      </c>
      <c r="P41" s="46">
        <f ca="1">IF(A41="","",VLOOKUP($A41,'Master Sheet'!$A$1:$Q$90,17,0))</f>
        <v>2</v>
      </c>
    </row>
    <row r="42" spans="1:16" ht="45.75" thickBot="1" x14ac:dyDescent="0.3">
      <c r="A42" s="45" t="str">
        <f t="array" ref="A42">IFERROR(INDEX('Master Sheet'!$A$2:$A$90,MATCH(0,COUNTIF($A$3:A41,'Master Sheet'!$A$2:$A$90),0)),
"")</f>
        <v>Ofgem Consultative Board</v>
      </c>
      <c r="B42" s="41" t="str">
        <f>IF(A42="","",
VLOOKUP($A42,'Master Sheet'!$A$2:$E$90,4,0))</f>
        <v>Both</v>
      </c>
      <c r="C42" s="31" t="s">
        <v>187</v>
      </c>
      <c r="D42" s="27" t="str">
        <f>IF(A42="","",
VLOOKUP($A42,'Master Sheet'!$A$2:$E$90,5,0))</f>
        <v>BSC, CUSC, DCode, DCUSA, GCode, iGT UNC, MRA, SEC, SPAA, STC and UNC</v>
      </c>
      <c r="E42" s="55" t="str">
        <f>IF(A42="","",
VLOOKUP($A42,'Master Sheet'!$A$2:$F$90,6,0))</f>
        <v>On hold pening further announcements from Ofgem</v>
      </c>
      <c r="F42" s="24">
        <f ca="1">IF(A42="","",VLOOKUP($A42,'Master Sheet'!$A$1:$Q$90,7,0))</f>
        <v>1</v>
      </c>
      <c r="G42" s="24">
        <f ca="1">IF(A42="","",VLOOKUP($A42,'Master Sheet'!$A$1:$Q$90,8,0))</f>
        <v>0</v>
      </c>
      <c r="H42" s="52">
        <f ca="1">IF(A42="","",VLOOKUP($A42,'Master Sheet'!$A$1:$Q$90,9,0))</f>
        <v>0</v>
      </c>
      <c r="I42" s="42">
        <f ca="1">IF(A42="","",VLOOKUP($A42,'Master Sheet'!$A$1:$Q$90,10,0))</f>
        <v>0</v>
      </c>
      <c r="J42" s="46">
        <f ca="1">IF(A42="","",VLOOKUP($A42,'Master Sheet'!$A$1:$Q$90,11,0))</f>
        <v>0</v>
      </c>
      <c r="K42" s="52">
        <f ca="1">IF(A42="","",VLOOKUP($A42,'Master Sheet'!$A$1:$Q$90,12,0))</f>
        <v>0</v>
      </c>
      <c r="L42" s="42">
        <f ca="1">IF(A42="","",VLOOKUP($A42,'Master Sheet'!$A$1:$Q$90,13,0))</f>
        <v>0</v>
      </c>
      <c r="M42" s="42">
        <f ca="1">IF(A42="","",VLOOKUP($A42,'Master Sheet'!$A$1:$Q$90,14,0))</f>
        <v>0</v>
      </c>
      <c r="N42" s="42">
        <f ca="1">IF(A42="","",VLOOKUP($A42,'Master Sheet'!$A$1:$Q$90,15,0))</f>
        <v>0</v>
      </c>
      <c r="O42" s="42">
        <f ca="1">IF(A42="","",VLOOKUP($A42,'Master Sheet'!$A$1:$Q$90,16,0))</f>
        <v>0</v>
      </c>
      <c r="P42" s="46">
        <f ca="1">IF(A42="","",VLOOKUP($A42,'Master Sheet'!$A$1:$Q$90,17,0))</f>
        <v>0</v>
      </c>
    </row>
    <row r="43" spans="1:16" ht="45.75" thickBot="1" x14ac:dyDescent="0.3">
      <c r="A43" s="45" t="str">
        <f t="array" ref="A43">IFERROR(INDEX('Master Sheet'!$A$2:$A$90,MATCH(0,COUNTIF($A$3:A42,'Master Sheet'!$A$2:$A$90),0)),
"")</f>
        <v>Ofgem Switching Programme</v>
      </c>
      <c r="B43" s="41" t="str">
        <f>IF(A43="","",
VLOOKUP($A43,'Master Sheet'!$A$2:$E$90,4,0))</f>
        <v>Both</v>
      </c>
      <c r="C43" s="31" t="s">
        <v>187</v>
      </c>
      <c r="D43" s="27" t="str">
        <f>IF(A43="","",
VLOOKUP($A43,'Master Sheet'!$A$2:$E$90,5,0))</f>
        <v>BSC, CUSC, DCode, DCUSA, GCode, iGT UNC, MRA, SEC, SPAA, STC and UNC</v>
      </c>
      <c r="E43" s="55" t="str">
        <f>IF(A43="","",
VLOOKUP($A43,'Master Sheet'!$A$2:$F$90,6,0))</f>
        <v>Continue to monitor and react as more information is made public</v>
      </c>
      <c r="F43" s="24">
        <f ca="1">IF(A43="","",VLOOKUP($A43,'Master Sheet'!$A$1:$Q$90,7,0))</f>
        <v>1</v>
      </c>
      <c r="G43" s="24">
        <f ca="1">IF(A43="","",VLOOKUP($A43,'Master Sheet'!$A$1:$Q$90,8,0))</f>
        <v>0</v>
      </c>
      <c r="H43" s="52">
        <f ca="1">IF(A43="","",VLOOKUP($A43,'Master Sheet'!$A$1:$Q$90,9,0))</f>
        <v>0</v>
      </c>
      <c r="I43" s="42">
        <f ca="1">IF(A43="","",VLOOKUP($A43,'Master Sheet'!$A$1:$Q$90,10,0))</f>
        <v>0</v>
      </c>
      <c r="J43" s="46">
        <f ca="1">IF(A43="","",VLOOKUP($A43,'Master Sheet'!$A$1:$Q$90,11,0))</f>
        <v>0</v>
      </c>
      <c r="K43" s="52">
        <f ca="1">IF(A43="","",VLOOKUP($A43,'Master Sheet'!$A$1:$Q$90,12,0))</f>
        <v>0</v>
      </c>
      <c r="L43" s="42">
        <f ca="1">IF(A43="","",VLOOKUP($A43,'Master Sheet'!$A$1:$Q$90,13,0))</f>
        <v>0</v>
      </c>
      <c r="M43" s="42">
        <f ca="1">IF(A43="","",VLOOKUP($A43,'Master Sheet'!$A$1:$Q$90,14,0))</f>
        <v>0</v>
      </c>
      <c r="N43" s="42">
        <f ca="1">IF(A43="","",VLOOKUP($A43,'Master Sheet'!$A$1:$Q$90,15,0))</f>
        <v>0</v>
      </c>
      <c r="O43" s="42">
        <f ca="1">IF(A43="","",VLOOKUP($A43,'Master Sheet'!$A$1:$Q$90,16,0))</f>
        <v>0</v>
      </c>
      <c r="P43" s="46">
        <f ca="1">IF(A43="","",VLOOKUP($A43,'Master Sheet'!$A$1:$Q$90,17,0))</f>
        <v>0</v>
      </c>
    </row>
    <row r="44" spans="1:16" ht="15.75" thickBot="1" x14ac:dyDescent="0.3">
      <c r="A44" s="45" t="str">
        <f t="array" ref="A44">IFERROR(INDEX('Master Sheet'!$A$2:$A$90,MATCH(0,COUNTIF($A$3:A43,'Master Sheet'!$A$2:$A$90),0)),
"")</f>
        <v>Open Networks Project</v>
      </c>
      <c r="B44" s="41" t="str">
        <f>IF(A44="","",
VLOOKUP($A44,'Master Sheet'!$A$2:$E$90,4,0))</f>
        <v>Electricity</v>
      </c>
      <c r="C44" s="31" t="s">
        <v>185</v>
      </c>
      <c r="D44" s="27" t="str">
        <f>IF(A44="","",
VLOOKUP($A44,'Master Sheet'!$A$2:$E$90,5,0))</f>
        <v>BSC, CUSC, DCode, GCode and SEC</v>
      </c>
      <c r="E44" s="55" t="str">
        <f>IF(A44="","",
VLOOKUP($A44,'Master Sheet'!$A$2:$F$90,6,0))</f>
        <v>Energy Network Association is leading - will liaise with other CAs as required to implement recommendations</v>
      </c>
      <c r="F44" s="24">
        <f ca="1">IF(A44="","",VLOOKUP($A44,'Master Sheet'!$A$1:$Q$90,7,0))</f>
        <v>2</v>
      </c>
      <c r="G44" s="24">
        <f ca="1">IF(A44="","",VLOOKUP($A44,'Master Sheet'!$A$1:$Q$90,8,0))</f>
        <v>2</v>
      </c>
      <c r="H44" s="52">
        <f ca="1">IF(A44="","",VLOOKUP($A44,'Master Sheet'!$A$1:$Q$90,9,0))</f>
        <v>2</v>
      </c>
      <c r="I44" s="42">
        <f ca="1">IF(A44="","",VLOOKUP($A44,'Master Sheet'!$A$1:$Q$90,10,0))</f>
        <v>2</v>
      </c>
      <c r="J44" s="46">
        <f ca="1">IF(A44="","",VLOOKUP($A44,'Master Sheet'!$A$1:$Q$90,11,0))</f>
        <v>2</v>
      </c>
      <c r="K44" s="52">
        <f ca="1">IF(A44="","",VLOOKUP($A44,'Master Sheet'!$A$1:$Q$90,12,0))</f>
        <v>0</v>
      </c>
      <c r="L44" s="42">
        <f ca="1">IF(A44="","",VLOOKUP($A44,'Master Sheet'!$A$1:$Q$90,13,0))</f>
        <v>0</v>
      </c>
      <c r="M44" s="42">
        <f ca="1">IF(A44="","",VLOOKUP($A44,'Master Sheet'!$A$1:$Q$90,14,0))</f>
        <v>0</v>
      </c>
      <c r="N44" s="42">
        <f ca="1">IF(A44="","",VLOOKUP($A44,'Master Sheet'!$A$1:$Q$90,15,0))</f>
        <v>0</v>
      </c>
      <c r="O44" s="42">
        <f ca="1">IF(A44="","",VLOOKUP($A44,'Master Sheet'!$A$1:$Q$90,16,0))</f>
        <v>0</v>
      </c>
      <c r="P44" s="46">
        <f ca="1">IF(A44="","",VLOOKUP($A44,'Master Sheet'!$A$1:$Q$90,17,0))</f>
        <v>0</v>
      </c>
    </row>
    <row r="45" spans="1:16" ht="15.75" thickBot="1" x14ac:dyDescent="0.3">
      <c r="A45" s="45" t="str">
        <f t="array" ref="A45">IFERROR(INDEX('Master Sheet'!$A$2:$A$90,MATCH(0,COUNTIF($A$3:A44,'Master Sheet'!$A$2:$A$90),0)),
"")</f>
        <v>P344 - Project Terre</v>
      </c>
      <c r="B45" s="41" t="str">
        <f>IF(A45="","",
VLOOKUP($A45,'Master Sheet'!$A$2:$E$90,4,0))</f>
        <v>Electricity</v>
      </c>
      <c r="C45" s="31" t="s">
        <v>185</v>
      </c>
      <c r="D45" s="27" t="str">
        <f>IF(A45="","",
VLOOKUP($A45,'Master Sheet'!$A$2:$E$90,5,0))</f>
        <v>BSC, CUSC, GCode and MRA</v>
      </c>
      <c r="E45" s="55" t="str">
        <f>IF(A45="","",
VLOOKUP($A45,'Master Sheet'!$A$2:$F$90,6,0))</f>
        <v>Approved on 24 Aug 18. Phase 1 implementation is Feb 19, Phase 2 is expected autumn 19 but, is dependant on ENTSO-E direction</v>
      </c>
      <c r="F45" s="24">
        <f ca="1">IF(A45="","",VLOOKUP($A45,'Master Sheet'!$A$1:$Q$90,7,0))</f>
        <v>2</v>
      </c>
      <c r="G45" s="24">
        <f ca="1">IF(A45="","",VLOOKUP($A45,'Master Sheet'!$A$1:$Q$90,8,0))</f>
        <v>0</v>
      </c>
      <c r="H45" s="52">
        <f ca="1">IF(A45="","",VLOOKUP($A45,'Master Sheet'!$A$1:$Q$90,9,0))</f>
        <v>0</v>
      </c>
      <c r="I45" s="42">
        <f ca="1">IF(A45="","",VLOOKUP($A45,'Master Sheet'!$A$1:$Q$90,10,0))</f>
        <v>0</v>
      </c>
      <c r="J45" s="46">
        <f ca="1">IF(A45="","",VLOOKUP($A45,'Master Sheet'!$A$1:$Q$90,11,0))</f>
        <v>0</v>
      </c>
      <c r="K45" s="52">
        <f ca="1">IF(A45="","",VLOOKUP($A45,'Master Sheet'!$A$1:$Q$90,12,0))</f>
        <v>0</v>
      </c>
      <c r="L45" s="42">
        <f ca="1">IF(A45="","",VLOOKUP($A45,'Master Sheet'!$A$1:$Q$90,13,0))</f>
        <v>0</v>
      </c>
      <c r="M45" s="42">
        <f ca="1">IF(A45="","",VLOOKUP($A45,'Master Sheet'!$A$1:$Q$90,14,0))</f>
        <v>0</v>
      </c>
      <c r="N45" s="42">
        <f ca="1">IF(A45="","",VLOOKUP($A45,'Master Sheet'!$A$1:$Q$90,15,0))</f>
        <v>0</v>
      </c>
      <c r="O45" s="42">
        <f ca="1">IF(A45="","",VLOOKUP($A45,'Master Sheet'!$A$1:$Q$90,16,0))</f>
        <v>0</v>
      </c>
      <c r="P45" s="46">
        <f ca="1">IF(A45="","",VLOOKUP($A45,'Master Sheet'!$A$1:$Q$90,17,0))</f>
        <v>0</v>
      </c>
    </row>
    <row r="46" spans="1:16" ht="45.75" thickBot="1" x14ac:dyDescent="0.3">
      <c r="A46" s="45" t="str">
        <f t="array" ref="A46">IFERROR(INDEX('Master Sheet'!$A$2:$A$90,MATCH(0,COUNTIF($A$3:A45,'Master Sheet'!$A$2:$A$90),0)),
"")</f>
        <v>Petrol and Diesel car ban - electric or natural gas vehicle increase</v>
      </c>
      <c r="B46" s="41" t="str">
        <f>IF(A46="","",
VLOOKUP($A46,'Master Sheet'!$A$2:$E$90,4,0))</f>
        <v>Both</v>
      </c>
      <c r="C46" s="31" t="s">
        <v>187</v>
      </c>
      <c r="D46" s="27" t="str">
        <f>IF(A46="","",
VLOOKUP($A46,'Master Sheet'!$A$2:$E$90,5,0))</f>
        <v>BSC, CUSC, DCode, DCUSA, GCode, iGT UNC, MRA, SEC, SPAA, STC and UNC</v>
      </c>
      <c r="E46" s="55" t="str">
        <f>IF(A46="","",
VLOOKUP($A46,'Master Sheet'!$A$2:$F$90,6,0))</f>
        <v>No action required at this time - continue to monitor</v>
      </c>
      <c r="F46" s="24">
        <f ca="1">IF(A46="","",VLOOKUP($A46,'Master Sheet'!$A$1:$Q$90,7,0))</f>
        <v>0</v>
      </c>
      <c r="G46" s="24">
        <f ca="1">IF(A46="","",VLOOKUP($A46,'Master Sheet'!$A$1:$Q$90,8,0))</f>
        <v>0</v>
      </c>
      <c r="H46" s="52">
        <f ca="1">IF(A46="","",VLOOKUP($A46,'Master Sheet'!$A$1:$Q$90,9,0))</f>
        <v>0</v>
      </c>
      <c r="I46" s="42">
        <f ca="1">IF(A46="","",VLOOKUP($A46,'Master Sheet'!$A$1:$Q$90,10,0))</f>
        <v>0</v>
      </c>
      <c r="J46" s="46">
        <f ca="1">IF(A46="","",VLOOKUP($A46,'Master Sheet'!$A$1:$Q$90,11,0))</f>
        <v>0</v>
      </c>
      <c r="K46" s="52">
        <f ca="1">IF(A46="","",VLOOKUP($A46,'Master Sheet'!$A$1:$Q$90,12,0))</f>
        <v>0</v>
      </c>
      <c r="L46" s="42">
        <f ca="1">IF(A46="","",VLOOKUP($A46,'Master Sheet'!$A$1:$Q$90,13,0))</f>
        <v>0</v>
      </c>
      <c r="M46" s="42">
        <f ca="1">IF(A46="","",VLOOKUP($A46,'Master Sheet'!$A$1:$Q$90,14,0))</f>
        <v>0</v>
      </c>
      <c r="N46" s="42">
        <f ca="1">IF(A46="","",VLOOKUP($A46,'Master Sheet'!$A$1:$Q$90,15,0))</f>
        <v>0</v>
      </c>
      <c r="O46" s="42">
        <f ca="1">IF(A46="","",VLOOKUP($A46,'Master Sheet'!$A$1:$Q$90,16,0))</f>
        <v>0</v>
      </c>
      <c r="P46" s="46">
        <f ca="1">IF(A46="","",VLOOKUP($A46,'Master Sheet'!$A$1:$Q$90,17,0))</f>
        <v>0</v>
      </c>
    </row>
    <row r="47" spans="1:16" ht="15.75" hidden="1" thickBot="1" x14ac:dyDescent="0.3">
      <c r="A47" s="45" t="str">
        <f t="array" ref="A47">IFERROR(INDEX('Master Sheet'!$A$2:$A$90,MATCH(0,COUNTIF($A$3:A46,'Master Sheet'!$A$2:$A$90),0)),
"")</f>
        <v>Priority services register</v>
      </c>
      <c r="B47" s="41" t="str">
        <f>IF(A47="","",
VLOOKUP($A47,'Master Sheet'!$A$2:$E$90,4,0))</f>
        <v>Gas</v>
      </c>
      <c r="C47" s="41"/>
      <c r="D47" s="27" t="str">
        <f>IF(A47="","",
VLOOKUP($A47,'Master Sheet'!$A$2:$E$90,5,0))</f>
        <v>iGT UNC, SPAA and UNC</v>
      </c>
      <c r="E47" s="55" t="str">
        <f>IF(A47="","",
VLOOKUP($A47,'Master Sheet'!$A$2:$F$90,6,0))</f>
        <v>Continue to monitor if further changes are required</v>
      </c>
      <c r="F47" s="24">
        <f ca="1">IF(A47="","",VLOOKUP($A47,'Master Sheet'!$A$1:$Q$90,7,0))</f>
        <v>3</v>
      </c>
      <c r="G47" s="24">
        <f ca="1">IF(A47="","",VLOOKUP($A47,'Master Sheet'!$A$1:$Q$90,8,0))</f>
        <v>3</v>
      </c>
      <c r="H47" s="52">
        <f ca="1">IF(A47="","",VLOOKUP($A47,'Master Sheet'!$A$1:$Q$90,9,0))</f>
        <v>0</v>
      </c>
      <c r="I47" s="42">
        <f ca="1">IF(A47="","",VLOOKUP($A47,'Master Sheet'!$A$1:$Q$90,10,0))</f>
        <v>0</v>
      </c>
      <c r="J47" s="46">
        <f ca="1">IF(A47="","",VLOOKUP($A47,'Master Sheet'!$A$1:$Q$90,11,0))</f>
        <v>0</v>
      </c>
      <c r="K47" s="52">
        <f ca="1">IF(A47="","",VLOOKUP($A47,'Master Sheet'!$A$1:$Q$90,12,0))</f>
        <v>0</v>
      </c>
      <c r="L47" s="42">
        <f ca="1">IF(A47="","",VLOOKUP($A47,'Master Sheet'!$A$1:$Q$90,13,0))</f>
        <v>0</v>
      </c>
      <c r="M47" s="42">
        <f ca="1">IF(A47="","",VLOOKUP($A47,'Master Sheet'!$A$1:$Q$90,14,0))</f>
        <v>0</v>
      </c>
      <c r="N47" s="42">
        <f ca="1">IF(A47="","",VLOOKUP($A47,'Master Sheet'!$A$1:$Q$90,15,0))</f>
        <v>0</v>
      </c>
      <c r="O47" s="42">
        <f ca="1">IF(A47="","",VLOOKUP($A47,'Master Sheet'!$A$1:$Q$90,16,0))</f>
        <v>0</v>
      </c>
      <c r="P47" s="46">
        <f ca="1">IF(A47="","",VLOOKUP($A47,'Master Sheet'!$A$1:$Q$90,17,0))</f>
        <v>0</v>
      </c>
    </row>
    <row r="48" spans="1:16" ht="15.75" thickBot="1" x14ac:dyDescent="0.3">
      <c r="A48" s="45" t="str">
        <f t="array" ref="A48">IFERROR(INDEX('Master Sheet'!$A$2:$A$90,MATCH(0,COUNTIF($A$3:A47,'Master Sheet'!$A$2:$A$90),0)),
"")</f>
        <v>Project MARI</v>
      </c>
      <c r="B48" s="41" t="str">
        <f>IF(A48="","",
VLOOKUP($A48,'Master Sheet'!$A$2:$E$90,4,0))</f>
        <v>Electricity</v>
      </c>
      <c r="C48" s="31" t="s">
        <v>185</v>
      </c>
      <c r="D48" s="27" t="str">
        <f>IF(A48="","",
VLOOKUP($A48,'Master Sheet'!$A$2:$E$90,5,0))</f>
        <v>BSC, CUSC, GCode and MRA</v>
      </c>
      <c r="E48" s="55" t="str">
        <f>IF(A48="","",
VLOOKUP($A48,'Master Sheet'!$A$2:$F$90,6,0))</f>
        <v>National Grid to liaise with CAs as required</v>
      </c>
      <c r="F48" s="24">
        <f ca="1">IF(A48="","",VLOOKUP($A48,'Master Sheet'!$A$1:$Q$90,7,0))</f>
        <v>2</v>
      </c>
      <c r="G48" s="24">
        <f ca="1">IF(A48="","",VLOOKUP($A48,'Master Sheet'!$A$1:$Q$90,8,0))</f>
        <v>2</v>
      </c>
      <c r="H48" s="52">
        <f ca="1">IF(A48="","",VLOOKUP($A48,'Master Sheet'!$A$1:$Q$90,9,0))</f>
        <v>2</v>
      </c>
      <c r="I48" s="42">
        <f ca="1">IF(A48="","",VLOOKUP($A48,'Master Sheet'!$A$1:$Q$90,10,0))</f>
        <v>0</v>
      </c>
      <c r="J48" s="46">
        <f ca="1">IF(A48="","",VLOOKUP($A48,'Master Sheet'!$A$1:$Q$90,11,0))</f>
        <v>0</v>
      </c>
      <c r="K48" s="52">
        <f ca="1">IF(A48="","",VLOOKUP($A48,'Master Sheet'!$A$1:$Q$90,12,0))</f>
        <v>0</v>
      </c>
      <c r="L48" s="42">
        <f ca="1">IF(A48="","",VLOOKUP($A48,'Master Sheet'!$A$1:$Q$90,13,0))</f>
        <v>0</v>
      </c>
      <c r="M48" s="42">
        <f ca="1">IF(A48="","",VLOOKUP($A48,'Master Sheet'!$A$1:$Q$90,14,0))</f>
        <v>0</v>
      </c>
      <c r="N48" s="42">
        <f ca="1">IF(A48="","",VLOOKUP($A48,'Master Sheet'!$A$1:$Q$90,15,0))</f>
        <v>0</v>
      </c>
      <c r="O48" s="42">
        <f ca="1">IF(A48="","",VLOOKUP($A48,'Master Sheet'!$A$1:$Q$90,16,0))</f>
        <v>0</v>
      </c>
      <c r="P48" s="46">
        <f ca="1">IF(A48="","",VLOOKUP($A48,'Master Sheet'!$A$1:$Q$90,17,0))</f>
        <v>0</v>
      </c>
    </row>
    <row r="49" spans="1:16" ht="15.75" thickBot="1" x14ac:dyDescent="0.3">
      <c r="A49" s="45" t="str">
        <f t="array" ref="A49">IFERROR(INDEX('Master Sheet'!$A$2:$A$90,MATCH(0,COUNTIF($A$3:A48,'Master Sheet'!$A$2:$A$90),0)),
"")</f>
        <v>Project TERRE follow on Mods</v>
      </c>
      <c r="B49" s="41" t="str">
        <f>IF(A49="","",
VLOOKUP($A49,'Master Sheet'!$A$2:$E$90,4,0))</f>
        <v>Electricity</v>
      </c>
      <c r="C49" s="31" t="s">
        <v>185</v>
      </c>
      <c r="D49" s="27" t="str">
        <f>IF(A49="","",
VLOOKUP($A49,'Master Sheet'!$A$2:$E$90,5,0))</f>
        <v>BSC, CUSC, GCode and MRA</v>
      </c>
      <c r="E49" s="55" t="str">
        <f>IF(A49="","",
VLOOKUP($A49,'Master Sheet'!$A$2:$F$90,6,0))</f>
        <v>Additional Mods to deliver Project TERRE in line with ENTSO-E and ACER announcements</v>
      </c>
      <c r="F49" s="24">
        <f ca="1">IF(A49="","",VLOOKUP($A49,'Master Sheet'!$A$1:$Q$90,7,0))</f>
        <v>2</v>
      </c>
      <c r="G49" s="24">
        <f ca="1">IF(A49="","",VLOOKUP($A49,'Master Sheet'!$A$1:$Q$90,8,0))</f>
        <v>0</v>
      </c>
      <c r="H49" s="52">
        <f ca="1">IF(A49="","",VLOOKUP($A49,'Master Sheet'!$A$1:$Q$90,9,0))</f>
        <v>0</v>
      </c>
      <c r="I49" s="42">
        <f ca="1">IF(A49="","",VLOOKUP($A49,'Master Sheet'!$A$1:$Q$90,10,0))</f>
        <v>0</v>
      </c>
      <c r="J49" s="46">
        <f ca="1">IF(A49="","",VLOOKUP($A49,'Master Sheet'!$A$1:$Q$90,11,0))</f>
        <v>0</v>
      </c>
      <c r="K49" s="52">
        <f ca="1">IF(A49="","",VLOOKUP($A49,'Master Sheet'!$A$1:$Q$90,12,0))</f>
        <v>0</v>
      </c>
      <c r="L49" s="42">
        <f ca="1">IF(A49="","",VLOOKUP($A49,'Master Sheet'!$A$1:$Q$90,13,0))</f>
        <v>0</v>
      </c>
      <c r="M49" s="42">
        <f ca="1">IF(A49="","",VLOOKUP($A49,'Master Sheet'!$A$1:$Q$90,14,0))</f>
        <v>0</v>
      </c>
      <c r="N49" s="42">
        <f ca="1">IF(A49="","",VLOOKUP($A49,'Master Sheet'!$A$1:$Q$90,15,0))</f>
        <v>0</v>
      </c>
      <c r="O49" s="42">
        <f ca="1">IF(A49="","",VLOOKUP($A49,'Master Sheet'!$A$1:$Q$90,16,0))</f>
        <v>0</v>
      </c>
      <c r="P49" s="46">
        <f ca="1">IF(A49="","",VLOOKUP($A49,'Master Sheet'!$A$1:$Q$90,17,0))</f>
        <v>0</v>
      </c>
    </row>
    <row r="50" spans="1:16" ht="45" x14ac:dyDescent="0.25">
      <c r="A50" s="45" t="str">
        <f t="array" ref="A50">IFERROR(INDEX('Master Sheet'!$A$2:$A$90,MATCH(0,COUNTIF($A$3:A49,'Master Sheet'!$A$2:$A$90),0)),
"")</f>
        <v>Retail Energy Code</v>
      </c>
      <c r="B50" s="41" t="str">
        <f>IF(A50="","",
VLOOKUP($A50,'Master Sheet'!$A$2:$E$90,4,0))</f>
        <v>Both</v>
      </c>
      <c r="C50" s="31" t="s">
        <v>187</v>
      </c>
      <c r="D50" s="27" t="str">
        <f>IF(A50="","",
VLOOKUP($A50,'Master Sheet'!$A$2:$E$90,5,0))</f>
        <v>BSC, CUSC, DCode, DCUSA, GCode, iGT UNC, MRA, SEC, SPAA, STC and UNC</v>
      </c>
      <c r="E50" s="55" t="str">
        <f>IF(A50="","",
VLOOKUP($A50,'Master Sheet'!$A$2:$F$90,6,0))</f>
        <v>Await further announcements from Ofgem</v>
      </c>
      <c r="F50" s="24">
        <f ca="1">IF(A50="","",VLOOKUP($A50,'Master Sheet'!$A$1:$Q$90,7,0))</f>
        <v>1</v>
      </c>
      <c r="G50" s="24">
        <f ca="1">IF(A50="","",VLOOKUP($A50,'Master Sheet'!$A$1:$Q$90,8,0))</f>
        <v>1</v>
      </c>
      <c r="H50" s="52">
        <f ca="1">IF(A50="","",VLOOKUP($A50,'Master Sheet'!$A$1:$Q$90,9,0))</f>
        <v>0</v>
      </c>
      <c r="I50" s="42">
        <f ca="1">IF(A50="","",VLOOKUP($A50,'Master Sheet'!$A$1:$Q$90,10,0))</f>
        <v>0</v>
      </c>
      <c r="J50" s="46">
        <f ca="1">IF(A50="","",VLOOKUP($A50,'Master Sheet'!$A$1:$Q$90,11,0))</f>
        <v>0</v>
      </c>
      <c r="K50" s="52">
        <f ca="1">IF(A50="","",VLOOKUP($A50,'Master Sheet'!$A$1:$Q$90,12,0))</f>
        <v>0</v>
      </c>
      <c r="L50" s="42">
        <f ca="1">IF(A50="","",VLOOKUP($A50,'Master Sheet'!$A$1:$Q$90,13,0))</f>
        <v>0</v>
      </c>
      <c r="M50" s="42">
        <f ca="1">IF(A50="","",VLOOKUP($A50,'Master Sheet'!$A$1:$Q$90,14,0))</f>
        <v>0</v>
      </c>
      <c r="N50" s="42">
        <f ca="1">IF(A50="","",VLOOKUP($A50,'Master Sheet'!$A$1:$Q$90,15,0))</f>
        <v>0</v>
      </c>
      <c r="O50" s="42">
        <f ca="1">IF(A50="","",VLOOKUP($A50,'Master Sheet'!$A$1:$Q$90,16,0))</f>
        <v>0</v>
      </c>
      <c r="P50" s="46">
        <f ca="1">IF(A50="","",VLOOKUP($A50,'Master Sheet'!$A$1:$Q$90,17,0))</f>
        <v>0</v>
      </c>
    </row>
    <row r="51" spans="1:16" ht="30.75" thickBot="1" x14ac:dyDescent="0.3">
      <c r="A51" s="45" t="str">
        <f t="array" ref="A51">IFERROR(INDEX('Master Sheet'!$A$2:$A$90,MATCH(0,COUNTIF($A$3:A50,'Master Sheet'!$A$2:$A$90),0)),
"")</f>
        <v>Retrospective changes to protection settings for embedded generation &lt;5MW</v>
      </c>
      <c r="B51" s="41" t="str">
        <f>IF(A51="","",
VLOOKUP($A51,'Master Sheet'!$A$2:$E$90,4,0))</f>
        <v>Electricity</v>
      </c>
      <c r="C51" s="41" t="s">
        <v>186</v>
      </c>
      <c r="D51" s="27" t="str">
        <f>IF(A51="","",
VLOOKUP($A51,'Master Sheet'!$A$2:$E$90,5,0))</f>
        <v>DCode and GCode</v>
      </c>
      <c r="E51" s="55" t="str">
        <f>IF(A51="","",
VLOOKUP($A51,'Master Sheet'!$A$2:$F$90,6,0))</f>
        <v>Delivery programme being developed between DNOs and National Grid</v>
      </c>
      <c r="F51" s="24">
        <f ca="1">IF(A51="","",VLOOKUP($A51,'Master Sheet'!$A$1:$Q$90,7,0))</f>
        <v>2</v>
      </c>
      <c r="G51" s="24">
        <f ca="1">IF(A51="","",VLOOKUP($A51,'Master Sheet'!$A$1:$Q$90,8,0))</f>
        <v>0</v>
      </c>
      <c r="H51" s="52">
        <f ca="1">IF(A51="","",VLOOKUP($A51,'Master Sheet'!$A$1:$Q$90,9,0))</f>
        <v>0</v>
      </c>
      <c r="I51" s="42">
        <f ca="1">IF(A51="","",VLOOKUP($A51,'Master Sheet'!$A$1:$Q$90,10,0))</f>
        <v>0</v>
      </c>
      <c r="J51" s="46">
        <f ca="1">IF(A51="","",VLOOKUP($A51,'Master Sheet'!$A$1:$Q$90,11,0))</f>
        <v>0</v>
      </c>
      <c r="K51" s="52">
        <f ca="1">IF(A51="","",VLOOKUP($A51,'Master Sheet'!$A$1:$Q$90,12,0))</f>
        <v>0</v>
      </c>
      <c r="L51" s="42">
        <f ca="1">IF(A51="","",VLOOKUP($A51,'Master Sheet'!$A$1:$Q$90,13,0))</f>
        <v>0</v>
      </c>
      <c r="M51" s="42">
        <f ca="1">IF(A51="","",VLOOKUP($A51,'Master Sheet'!$A$1:$Q$90,14,0))</f>
        <v>0</v>
      </c>
      <c r="N51" s="42">
        <f ca="1">IF(A51="","",VLOOKUP($A51,'Master Sheet'!$A$1:$Q$90,15,0))</f>
        <v>0</v>
      </c>
      <c r="O51" s="42">
        <f ca="1">IF(A51="","",VLOOKUP($A51,'Master Sheet'!$A$1:$Q$90,16,0))</f>
        <v>0</v>
      </c>
      <c r="P51" s="46">
        <f ca="1">IF(A51="","",VLOOKUP($A51,'Master Sheet'!$A$1:$Q$90,17,0))</f>
        <v>0</v>
      </c>
    </row>
    <row r="52" spans="1:16" ht="30.75" hidden="1" thickBot="1" x14ac:dyDescent="0.3">
      <c r="A52" s="45" t="str">
        <f t="array" ref="A52">IFERROR(INDEX('Master Sheet'!$A$2:$A$90,MATCH(0,COUNTIF($A$3:A51,'Master Sheet'!$A$2:$A$90),0)),
"")</f>
        <v>Review of approach to licensing Suppliers</v>
      </c>
      <c r="B52" s="41" t="str">
        <f>IF(A52="","",
VLOOKUP($A52,'Master Sheet'!$A$2:$E$90,4,0))</f>
        <v>Both</v>
      </c>
      <c r="C52" s="41"/>
      <c r="D52" s="27" t="str">
        <f>IF(A52="","",
VLOOKUP($A52,'Master Sheet'!$A$2:$E$90,5,0))</f>
        <v>BSC, iGT UNC, MRA, SEC, SPAA and UNC</v>
      </c>
      <c r="E52" s="55" t="str">
        <f>IF(A52="","",
VLOOKUP($A52,'Master Sheet'!$A$2:$F$90,6,0))</f>
        <v>Continue to monitor and react as required</v>
      </c>
      <c r="F52" s="24">
        <f ca="1">IF(A52="","",VLOOKUP($A52,'Master Sheet'!$A$1:$Q$90,7,0))</f>
        <v>1</v>
      </c>
      <c r="G52" s="24">
        <f ca="1">IF(A52="","",VLOOKUP($A52,'Master Sheet'!$A$1:$Q$90,8,0))</f>
        <v>1</v>
      </c>
      <c r="H52" s="52">
        <f ca="1">IF(A52="","",VLOOKUP($A52,'Master Sheet'!$A$1:$Q$90,9,0))</f>
        <v>0</v>
      </c>
      <c r="I52" s="42">
        <f ca="1">IF(A52="","",VLOOKUP($A52,'Master Sheet'!$A$1:$Q$90,10,0))</f>
        <v>0</v>
      </c>
      <c r="J52" s="46">
        <f ca="1">IF(A52="","",VLOOKUP($A52,'Master Sheet'!$A$1:$Q$90,11,0))</f>
        <v>0</v>
      </c>
      <c r="K52" s="52">
        <f ca="1">IF(A52="","",VLOOKUP($A52,'Master Sheet'!$A$1:$Q$90,12,0))</f>
        <v>0</v>
      </c>
      <c r="L52" s="42">
        <f ca="1">IF(A52="","",VLOOKUP($A52,'Master Sheet'!$A$1:$Q$90,13,0))</f>
        <v>0</v>
      </c>
      <c r="M52" s="42">
        <f ca="1">IF(A52="","",VLOOKUP($A52,'Master Sheet'!$A$1:$Q$90,14,0))</f>
        <v>0</v>
      </c>
      <c r="N52" s="42">
        <f ca="1">IF(A52="","",VLOOKUP($A52,'Master Sheet'!$A$1:$Q$90,15,0))</f>
        <v>0</v>
      </c>
      <c r="O52" s="42">
        <f ca="1">IF(A52="","",VLOOKUP($A52,'Master Sheet'!$A$1:$Q$90,16,0))</f>
        <v>0</v>
      </c>
      <c r="P52" s="46">
        <f ca="1">IF(A52="","",VLOOKUP($A52,'Master Sheet'!$A$1:$Q$90,17,0))</f>
        <v>0</v>
      </c>
    </row>
    <row r="53" spans="1:16" ht="45.75" thickBot="1" x14ac:dyDescent="0.3">
      <c r="A53" s="45" t="str">
        <f t="array" ref="A53">IFERROR(INDEX('Master Sheet'!$A$2:$A$90,MATCH(0,COUNTIF($A$3:A52,'Master Sheet'!$A$2:$A$90),0)),
"")</f>
        <v>Running down of BT dial-up</v>
      </c>
      <c r="B53" s="41" t="str">
        <f>IF(A53="","",
VLOOKUP($A53,'Master Sheet'!$A$2:$E$90,4,0))</f>
        <v>Both</v>
      </c>
      <c r="C53" s="31" t="s">
        <v>187</v>
      </c>
      <c r="D53" s="27" t="str">
        <f>IF(A53="","",
VLOOKUP($A53,'Master Sheet'!$A$2:$E$90,5,0))</f>
        <v>BSC, CUSC, DCode, DCUSA, GCode, iGT UNC, MRA, SEC, SPAA, STC and UNC</v>
      </c>
      <c r="E53" s="55" t="str">
        <f>IF(A53="","",
VLOOKUP($A53,'Master Sheet'!$A$2:$F$90,6,0))</f>
        <v>Potetnial impact for data communications and collection</v>
      </c>
      <c r="F53" s="24">
        <f ca="1">IF(A53="","",VLOOKUP($A53,'Master Sheet'!$A$1:$Q$90,7,0))</f>
        <v>1</v>
      </c>
      <c r="G53" s="24">
        <f ca="1">IF(A53="","",VLOOKUP($A53,'Master Sheet'!$A$1:$Q$90,8,0))</f>
        <v>1</v>
      </c>
      <c r="H53" s="52">
        <f ca="1">IF(A53="","",VLOOKUP($A53,'Master Sheet'!$A$1:$Q$90,9,0))</f>
        <v>1</v>
      </c>
      <c r="I53" s="42">
        <f ca="1">IF(A53="","",VLOOKUP($A53,'Master Sheet'!$A$1:$Q$90,10,0))</f>
        <v>0</v>
      </c>
      <c r="J53" s="46">
        <f ca="1">IF(A53="","",VLOOKUP($A53,'Master Sheet'!$A$1:$Q$90,11,0))</f>
        <v>0</v>
      </c>
      <c r="K53" s="52">
        <f ca="1">IF(A53="","",VLOOKUP($A53,'Master Sheet'!$A$1:$Q$90,12,0))</f>
        <v>0</v>
      </c>
      <c r="L53" s="42">
        <f ca="1">IF(A53="","",VLOOKUP($A53,'Master Sheet'!$A$1:$Q$90,13,0))</f>
        <v>0</v>
      </c>
      <c r="M53" s="42">
        <f ca="1">IF(A53="","",VLOOKUP($A53,'Master Sheet'!$A$1:$Q$90,14,0))</f>
        <v>0</v>
      </c>
      <c r="N53" s="42">
        <f ca="1">IF(A53="","",VLOOKUP($A53,'Master Sheet'!$A$1:$Q$90,15,0))</f>
        <v>0</v>
      </c>
      <c r="O53" s="42">
        <f ca="1">IF(A53="","",VLOOKUP($A53,'Master Sheet'!$A$1:$Q$90,16,0))</f>
        <v>0</v>
      </c>
      <c r="P53" s="46">
        <f ca="1">IF(A53="","",VLOOKUP($A53,'Master Sheet'!$A$1:$Q$90,17,0))</f>
        <v>0</v>
      </c>
    </row>
    <row r="54" spans="1:16" ht="30.75" thickBot="1" x14ac:dyDescent="0.3">
      <c r="A54" s="45" t="str">
        <f t="array" ref="A54">IFERROR(INDEX('Master Sheet'!$A$2:$A$90,MATCH(0,COUNTIF($A$3:A53,'Master Sheet'!$A$2:$A$90),0)),
"")</f>
        <v>Small-scale low carbon generation (new FITs)</v>
      </c>
      <c r="B54" s="41" t="str">
        <f>IF(A54="","",
VLOOKUP($A54,'Master Sheet'!$A$2:$E$90,4,0))</f>
        <v>Electricity</v>
      </c>
      <c r="C54" s="31" t="s">
        <v>185</v>
      </c>
      <c r="D54" s="27" t="str">
        <f>IF(A54="","",
VLOOKUP($A54,'Master Sheet'!$A$2:$E$90,5,0))</f>
        <v>BSC, CUSC, DCode, GCode, MRA and SEC</v>
      </c>
      <c r="E54" s="55" t="str">
        <f>IF(A54="","",
VLOOKUP($A54,'Master Sheet'!$A$2:$F$90,6,0))</f>
        <v>Continue to monitor and react as required</v>
      </c>
      <c r="F54" s="24">
        <f ca="1">IF(A54="","",VLOOKUP($A54,'Master Sheet'!$A$1:$Q$90,7,0))</f>
        <v>2</v>
      </c>
      <c r="G54" s="24">
        <f ca="1">IF(A54="","",VLOOKUP($A54,'Master Sheet'!$A$1:$Q$90,8,0))</f>
        <v>0</v>
      </c>
      <c r="H54" s="52">
        <f ca="1">IF(A54="","",VLOOKUP($A54,'Master Sheet'!$A$1:$Q$90,9,0))</f>
        <v>0</v>
      </c>
      <c r="I54" s="42">
        <f ca="1">IF(A54="","",VLOOKUP($A54,'Master Sheet'!$A$1:$Q$90,10,0))</f>
        <v>0</v>
      </c>
      <c r="J54" s="46">
        <f ca="1">IF(A54="","",VLOOKUP($A54,'Master Sheet'!$A$1:$Q$90,11,0))</f>
        <v>0</v>
      </c>
      <c r="K54" s="52">
        <f ca="1">IF(A54="","",VLOOKUP($A54,'Master Sheet'!$A$1:$Q$90,12,0))</f>
        <v>0</v>
      </c>
      <c r="L54" s="42">
        <f ca="1">IF(A54="","",VLOOKUP($A54,'Master Sheet'!$A$1:$Q$90,13,0))</f>
        <v>0</v>
      </c>
      <c r="M54" s="42">
        <f ca="1">IF(A54="","",VLOOKUP($A54,'Master Sheet'!$A$1:$Q$90,14,0))</f>
        <v>0</v>
      </c>
      <c r="N54" s="42">
        <f ca="1">IF(A54="","",VLOOKUP($A54,'Master Sheet'!$A$1:$Q$90,15,0))</f>
        <v>0</v>
      </c>
      <c r="O54" s="42">
        <f ca="1">IF(A54="","",VLOOKUP($A54,'Master Sheet'!$A$1:$Q$90,16,0))</f>
        <v>0</v>
      </c>
      <c r="P54" s="46">
        <f ca="1">IF(A54="","",VLOOKUP($A54,'Master Sheet'!$A$1:$Q$90,17,0))</f>
        <v>0</v>
      </c>
    </row>
    <row r="55" spans="1:16" ht="30.75" hidden="1" thickBot="1" x14ac:dyDescent="0.3">
      <c r="A55" s="45" t="str">
        <f t="array" ref="A55">IFERROR(INDEX('Master Sheet'!$A$2:$A$90,MATCH(0,COUNTIF($A$3:A54,'Master Sheet'!$A$2:$A$90),0)),
"")</f>
        <v>Smart Meter Roll out</v>
      </c>
      <c r="B55" s="41" t="str">
        <f>IF(A55="","",
VLOOKUP($A55,'Master Sheet'!$A$2:$E$90,4,0))</f>
        <v>Both</v>
      </c>
      <c r="C55" s="41"/>
      <c r="D55" s="27" t="str">
        <f>IF(A55="","",
VLOOKUP($A55,'Master Sheet'!$A$2:$E$90,5,0))</f>
        <v>BSC, iGT UNC, MRA, SEC, SPAA and UNC</v>
      </c>
      <c r="E55" s="55" t="str">
        <f>IF(A55="","",
VLOOKUP($A55,'Master Sheet'!$A$2:$F$90,6,0))</f>
        <v>Continue to monitor and react as required</v>
      </c>
      <c r="F55" s="24">
        <f ca="1">IF(A55="","",VLOOKUP($A55,'Master Sheet'!$A$1:$Q$90,7,0))</f>
        <v>1</v>
      </c>
      <c r="G55" s="24">
        <f ca="1">IF(A55="","",VLOOKUP($A55,'Master Sheet'!$A$1:$Q$90,8,0))</f>
        <v>1</v>
      </c>
      <c r="H55" s="52">
        <f ca="1">IF(A55="","",VLOOKUP($A55,'Master Sheet'!$A$1:$Q$90,9,0))</f>
        <v>0</v>
      </c>
      <c r="I55" s="42">
        <f ca="1">IF(A55="","",VLOOKUP($A55,'Master Sheet'!$A$1:$Q$90,10,0))</f>
        <v>0</v>
      </c>
      <c r="J55" s="46">
        <f ca="1">IF(A55="","",VLOOKUP($A55,'Master Sheet'!$A$1:$Q$90,11,0))</f>
        <v>0</v>
      </c>
      <c r="K55" s="52">
        <f ca="1">IF(A55="","",VLOOKUP($A55,'Master Sheet'!$A$1:$Q$90,12,0))</f>
        <v>0</v>
      </c>
      <c r="L55" s="42">
        <f ca="1">IF(A55="","",VLOOKUP($A55,'Master Sheet'!$A$1:$Q$90,13,0))</f>
        <v>0</v>
      </c>
      <c r="M55" s="42">
        <f ca="1">IF(A55="","",VLOOKUP($A55,'Master Sheet'!$A$1:$Q$90,14,0))</f>
        <v>0</v>
      </c>
      <c r="N55" s="42">
        <f ca="1">IF(A55="","",VLOOKUP($A55,'Master Sheet'!$A$1:$Q$90,15,0))</f>
        <v>0</v>
      </c>
      <c r="O55" s="42">
        <f ca="1">IF(A55="","",VLOOKUP($A55,'Master Sheet'!$A$1:$Q$90,16,0))</f>
        <v>0</v>
      </c>
      <c r="P55" s="46">
        <f ca="1">IF(A55="","",VLOOKUP($A55,'Master Sheet'!$A$1:$Q$90,17,0))</f>
        <v>0</v>
      </c>
    </row>
    <row r="56" spans="1:16" ht="15.75" thickBot="1" x14ac:dyDescent="0.3">
      <c r="A56" s="45" t="str">
        <f t="array" ref="A56">IFERROR(INDEX('Master Sheet'!$A$2:$A$90,MATCH(0,COUNTIF($A$3:A55,'Master Sheet'!$A$2:$A$90),0)),
"")</f>
        <v>Statement of works</v>
      </c>
      <c r="B56" s="41" t="str">
        <f>IF(A56="","",
VLOOKUP($A56,'Master Sheet'!$A$2:$E$90,4,0))</f>
        <v>Electricity</v>
      </c>
      <c r="C56" s="31" t="s">
        <v>10</v>
      </c>
      <c r="D56" s="27" t="str">
        <f>IF(A56="","",
VLOOKUP($A56,'Master Sheet'!$A$2:$E$90,5,0))</f>
        <v>CUSC</v>
      </c>
      <c r="E56" s="55" t="str">
        <f>IF(A56="","",
VLOOKUP($A56,'Master Sheet'!$A$2:$F$90,6,0))</f>
        <v>Work ongoing</v>
      </c>
      <c r="F56" s="24">
        <f ca="1">IF(A56="","",VLOOKUP($A56,'Master Sheet'!$A$1:$Q$90,7,0))</f>
        <v>2</v>
      </c>
      <c r="G56" s="24">
        <f ca="1">IF(A56="","",VLOOKUP($A56,'Master Sheet'!$A$1:$Q$90,8,0))</f>
        <v>0</v>
      </c>
      <c r="H56" s="52">
        <f ca="1">IF(A56="","",VLOOKUP($A56,'Master Sheet'!$A$1:$Q$90,9,0))</f>
        <v>0</v>
      </c>
      <c r="I56" s="42">
        <f ca="1">IF(A56="","",VLOOKUP($A56,'Master Sheet'!$A$1:$Q$90,10,0))</f>
        <v>0</v>
      </c>
      <c r="J56" s="46">
        <f ca="1">IF(A56="","",VLOOKUP($A56,'Master Sheet'!$A$1:$Q$90,11,0))</f>
        <v>0</v>
      </c>
      <c r="K56" s="52">
        <f ca="1">IF(A56="","",VLOOKUP($A56,'Master Sheet'!$A$1:$Q$90,12,0))</f>
        <v>0</v>
      </c>
      <c r="L56" s="42">
        <f ca="1">IF(A56="","",VLOOKUP($A56,'Master Sheet'!$A$1:$Q$90,13,0))</f>
        <v>0</v>
      </c>
      <c r="M56" s="42">
        <f ca="1">IF(A56="","",VLOOKUP($A56,'Master Sheet'!$A$1:$Q$90,14,0))</f>
        <v>0</v>
      </c>
      <c r="N56" s="42">
        <f ca="1">IF(A56="","",VLOOKUP($A56,'Master Sheet'!$A$1:$Q$90,15,0))</f>
        <v>0</v>
      </c>
      <c r="O56" s="42">
        <f ca="1">IF(A56="","",VLOOKUP($A56,'Master Sheet'!$A$1:$Q$90,16,0))</f>
        <v>0</v>
      </c>
      <c r="P56" s="46">
        <f ca="1">IF(A56="","",VLOOKUP($A56,'Master Sheet'!$A$1:$Q$90,17,0))</f>
        <v>0</v>
      </c>
    </row>
    <row r="57" spans="1:16" ht="45" x14ac:dyDescent="0.25">
      <c r="A57" s="45" t="str">
        <f t="array" ref="A57">IFERROR(INDEX('Master Sheet'!$A$2:$A$90,MATCH(0,COUNTIF($A$3:A56,'Master Sheet'!$A$2:$A$90),0)),
"")</f>
        <v xml:space="preserve">Strategy for long-term EU greenhouse gas emissions reductions </v>
      </c>
      <c r="B57" s="41" t="str">
        <f>IF(A57="","",
VLOOKUP($A57,'Master Sheet'!$A$2:$E$90,4,0))</f>
        <v>Both</v>
      </c>
      <c r="C57" s="31" t="s">
        <v>187</v>
      </c>
      <c r="D57" s="27" t="str">
        <f>IF(A57="","",
VLOOKUP($A57,'Master Sheet'!$A$2:$E$90,5,0))</f>
        <v>BSC, CUSC, DCode, DCUSA, GCode, iGT UNC, MRA, SEC, SPAA, STC and UNC</v>
      </c>
      <c r="E57" s="55" t="str">
        <f>IF(A57="","",
VLOOKUP($A57,'Master Sheet'!$A$2:$F$90,6,0))</f>
        <v>Continue to monitor and react as required</v>
      </c>
      <c r="F57" s="24">
        <f ca="1">IF(A57="","",VLOOKUP($A57,'Master Sheet'!$A$1:$Q$90,7,0))</f>
        <v>0</v>
      </c>
      <c r="G57" s="24">
        <f ca="1">IF(A57="","",VLOOKUP($A57,'Master Sheet'!$A$1:$Q$90,8,0))</f>
        <v>0</v>
      </c>
      <c r="H57" s="52">
        <f ca="1">IF(A57="","",VLOOKUP($A57,'Master Sheet'!$A$1:$Q$90,9,0))</f>
        <v>0</v>
      </c>
      <c r="I57" s="42">
        <f ca="1">IF(A57="","",VLOOKUP($A57,'Master Sheet'!$A$1:$Q$90,10,0))</f>
        <v>0</v>
      </c>
      <c r="J57" s="46">
        <f ca="1">IF(A57="","",VLOOKUP($A57,'Master Sheet'!$A$1:$Q$90,11,0))</f>
        <v>0</v>
      </c>
      <c r="K57" s="52">
        <f ca="1">IF(A57="","",VLOOKUP($A57,'Master Sheet'!$A$1:$Q$90,12,0))</f>
        <v>0</v>
      </c>
      <c r="L57" s="42">
        <f ca="1">IF(A57="","",VLOOKUP($A57,'Master Sheet'!$A$1:$Q$90,13,0))</f>
        <v>0</v>
      </c>
      <c r="M57" s="42">
        <f ca="1">IF(A57="","",VLOOKUP($A57,'Master Sheet'!$A$1:$Q$90,14,0))</f>
        <v>0</v>
      </c>
      <c r="N57" s="42">
        <f ca="1">IF(A57="","",VLOOKUP($A57,'Master Sheet'!$A$1:$Q$90,15,0))</f>
        <v>0</v>
      </c>
      <c r="O57" s="42">
        <f ca="1">IF(A57="","",VLOOKUP($A57,'Master Sheet'!$A$1:$Q$90,16,0))</f>
        <v>0</v>
      </c>
      <c r="P57" s="46">
        <f ca="1">IF(A57="","",VLOOKUP($A57,'Master Sheet'!$A$1:$Q$90,17,0))</f>
        <v>0</v>
      </c>
    </row>
    <row r="58" spans="1:16" x14ac:dyDescent="0.25">
      <c r="A58" s="45" t="str">
        <f t="array" ref="A58">IFERROR(INDEX('Master Sheet'!$A$2:$A$90,MATCH(0,COUNTIF($A$3:A57,'Master Sheet'!$A$2:$A$90),0)),
"")</f>
        <v>System Operator Guidelines Data Exchange</v>
      </c>
      <c r="B58" s="41" t="str">
        <f>IF(A58="","",
VLOOKUP($A58,'Master Sheet'!$A$2:$E$90,4,0))</f>
        <v>Electricity</v>
      </c>
      <c r="C58" s="41" t="s">
        <v>186</v>
      </c>
      <c r="D58" s="27" t="str">
        <f>IF(A58="","",
VLOOKUP($A58,'Master Sheet'!$A$2:$E$90,5,0))</f>
        <v>GCode and DCode</v>
      </c>
      <c r="E58" s="55" t="str">
        <f>IF(A58="","",
VLOOKUP($A58,'Master Sheet'!$A$2:$F$90,6,0))</f>
        <v>Work ongoing</v>
      </c>
      <c r="F58" s="24">
        <f ca="1">IF(A58="","",VLOOKUP($A58,'Master Sheet'!$A$1:$Q$90,7,0))</f>
        <v>2</v>
      </c>
      <c r="G58" s="24">
        <f ca="1">IF(A58="","",VLOOKUP($A58,'Master Sheet'!$A$1:$Q$90,8,0))</f>
        <v>2</v>
      </c>
      <c r="H58" s="52">
        <f ca="1">IF(A58="","",VLOOKUP($A58,'Master Sheet'!$A$1:$Q$90,9,0))</f>
        <v>0</v>
      </c>
      <c r="I58" s="42">
        <f ca="1">IF(A58="","",VLOOKUP($A58,'Master Sheet'!$A$1:$Q$90,10,0))</f>
        <v>0</v>
      </c>
      <c r="J58" s="46">
        <f ca="1">IF(A58="","",VLOOKUP($A58,'Master Sheet'!$A$1:$Q$90,11,0))</f>
        <v>0</v>
      </c>
      <c r="K58" s="52">
        <f ca="1">IF(A58="","",VLOOKUP($A58,'Master Sheet'!$A$1:$Q$90,12,0))</f>
        <v>0</v>
      </c>
      <c r="L58" s="42">
        <f ca="1">IF(A58="","",VLOOKUP($A58,'Master Sheet'!$A$1:$Q$90,13,0))</f>
        <v>0</v>
      </c>
      <c r="M58" s="42">
        <f ca="1">IF(A58="","",VLOOKUP($A58,'Master Sheet'!$A$1:$Q$90,14,0))</f>
        <v>0</v>
      </c>
      <c r="N58" s="42">
        <f ca="1">IF(A58="","",VLOOKUP($A58,'Master Sheet'!$A$1:$Q$90,15,0))</f>
        <v>0</v>
      </c>
      <c r="O58" s="42">
        <f ca="1">IF(A58="","",VLOOKUP($A58,'Master Sheet'!$A$1:$Q$90,16,0))</f>
        <v>0</v>
      </c>
      <c r="P58" s="46">
        <f ca="1">IF(A58="","",VLOOKUP($A58,'Master Sheet'!$A$1:$Q$90,17,0))</f>
        <v>0</v>
      </c>
    </row>
    <row r="59" spans="1:16" ht="15.75" thickBot="1" x14ac:dyDescent="0.3">
      <c r="A59" s="45" t="str">
        <f t="array" ref="A59">IFERROR(INDEX('Master Sheet'!$A$2:$A$90,MATCH(0,COUNTIF($A$3:A58,'Master Sheet'!$A$2:$A$90),0)),
"")</f>
        <v>Systems Operator Guidelines Regional Outage</v>
      </c>
      <c r="B59" s="41" t="str">
        <f>IF(A59="","",
VLOOKUP($A59,'Master Sheet'!$A$2:$E$90,4,0))</f>
        <v>Electricity</v>
      </c>
      <c r="C59" s="41" t="s">
        <v>186</v>
      </c>
      <c r="D59" s="27" t="str">
        <f>IF(A59="","",
VLOOKUP($A59,'Master Sheet'!$A$2:$E$90,5,0))</f>
        <v>GCode</v>
      </c>
      <c r="E59" s="55" t="str">
        <f>IF(A59="","",
VLOOKUP($A59,'Master Sheet'!$A$2:$F$90,6,0))</f>
        <v>Work ongoing</v>
      </c>
      <c r="F59" s="24">
        <f ca="1">IF(A59="","",VLOOKUP($A59,'Master Sheet'!$A$1:$Q$90,7,0))</f>
        <v>2</v>
      </c>
      <c r="G59" s="24">
        <f ca="1">IF(A59="","",VLOOKUP($A59,'Master Sheet'!$A$1:$Q$90,8,0))</f>
        <v>2</v>
      </c>
      <c r="H59" s="52">
        <f ca="1">IF(A59="","",VLOOKUP($A59,'Master Sheet'!$A$1:$Q$90,9,0))</f>
        <v>0</v>
      </c>
      <c r="I59" s="42">
        <f ca="1">IF(A59="","",VLOOKUP($A59,'Master Sheet'!$A$1:$Q$90,10,0))</f>
        <v>0</v>
      </c>
      <c r="J59" s="46">
        <f ca="1">IF(A59="","",VLOOKUP($A59,'Master Sheet'!$A$1:$Q$90,11,0))</f>
        <v>0</v>
      </c>
      <c r="K59" s="52">
        <f ca="1">IF(A59="","",VLOOKUP($A59,'Master Sheet'!$A$1:$Q$90,12,0))</f>
        <v>0</v>
      </c>
      <c r="L59" s="42">
        <f ca="1">IF(A59="","",VLOOKUP($A59,'Master Sheet'!$A$1:$Q$90,13,0))</f>
        <v>0</v>
      </c>
      <c r="M59" s="42">
        <f ca="1">IF(A59="","",VLOOKUP($A59,'Master Sheet'!$A$1:$Q$90,14,0))</f>
        <v>0</v>
      </c>
      <c r="N59" s="42">
        <f ca="1">IF(A59="","",VLOOKUP($A59,'Master Sheet'!$A$1:$Q$90,15,0))</f>
        <v>0</v>
      </c>
      <c r="O59" s="42">
        <f ca="1">IF(A59="","",VLOOKUP($A59,'Master Sheet'!$A$1:$Q$90,16,0))</f>
        <v>0</v>
      </c>
      <c r="P59" s="46">
        <f ca="1">IF(A59="","",VLOOKUP($A59,'Master Sheet'!$A$1:$Q$90,17,0))</f>
        <v>0</v>
      </c>
    </row>
    <row r="60" spans="1:16" ht="15.75" thickBot="1" x14ac:dyDescent="0.3">
      <c r="A60" s="45" t="str">
        <f t="array" ref="A60">IFERROR(INDEX('Master Sheet'!$A$2:$A$90,MATCH(0,COUNTIF($A$3:A59,'Master Sheet'!$A$2:$A$90),0)),
"")</f>
        <v>Targeted Charging Review</v>
      </c>
      <c r="B60" s="41" t="str">
        <f>IF(A60="","",
VLOOKUP($A60,'Master Sheet'!$A$2:$E$90,4,0))</f>
        <v>Electricity</v>
      </c>
      <c r="C60" s="31" t="s">
        <v>187</v>
      </c>
      <c r="D60" s="27" t="str">
        <f>IF(A60="","",
VLOOKUP($A60,'Master Sheet'!$A$2:$E$90,5,0))</f>
        <v>BSC, CUSC, DCode, GCode and STC</v>
      </c>
      <c r="E60" s="55" t="str">
        <f>IF(A60="","",
VLOOKUP($A60,'Master Sheet'!$A$2:$F$90,6,0))</f>
        <v>Liaison with Ofgem as required. Will raise modifications based on Ofgem findings and/or direction</v>
      </c>
      <c r="F60" s="24">
        <f ca="1">IF(A60="","",VLOOKUP($A60,'Master Sheet'!$A$1:$Q$90,7,0))</f>
        <v>2</v>
      </c>
      <c r="G60" s="24">
        <f ca="1">IF(A60="","",VLOOKUP($A60,'Master Sheet'!$A$1:$Q$90,8,0))</f>
        <v>2</v>
      </c>
      <c r="H60" s="52">
        <f ca="1">IF(A60="","",VLOOKUP($A60,'Master Sheet'!$A$1:$Q$90,9,0))</f>
        <v>0</v>
      </c>
      <c r="I60" s="42">
        <f ca="1">IF(A60="","",VLOOKUP($A60,'Master Sheet'!$A$1:$Q$90,10,0))</f>
        <v>0</v>
      </c>
      <c r="J60" s="46">
        <f ca="1">IF(A60="","",VLOOKUP($A60,'Master Sheet'!$A$1:$Q$90,11,0))</f>
        <v>0</v>
      </c>
      <c r="K60" s="52">
        <f ca="1">IF(A60="","",VLOOKUP($A60,'Master Sheet'!$A$1:$Q$90,12,0))</f>
        <v>0</v>
      </c>
      <c r="L60" s="42">
        <f ca="1">IF(A60="","",VLOOKUP($A60,'Master Sheet'!$A$1:$Q$90,13,0))</f>
        <v>0</v>
      </c>
      <c r="M60" s="42">
        <f ca="1">IF(A60="","",VLOOKUP($A60,'Master Sheet'!$A$1:$Q$90,14,0))</f>
        <v>0</v>
      </c>
      <c r="N60" s="42">
        <f ca="1">IF(A60="","",VLOOKUP($A60,'Master Sheet'!$A$1:$Q$90,15,0))</f>
        <v>0</v>
      </c>
      <c r="O60" s="42">
        <f ca="1">IF(A60="","",VLOOKUP($A60,'Master Sheet'!$A$1:$Q$90,16,0))</f>
        <v>0</v>
      </c>
      <c r="P60" s="46">
        <f ca="1">IF(A60="","",VLOOKUP($A60,'Master Sheet'!$A$1:$Q$90,17,0))</f>
        <v>0</v>
      </c>
    </row>
    <row r="61" spans="1:16" ht="30.75" thickBot="1" x14ac:dyDescent="0.3">
      <c r="A61" s="45" t="str">
        <f t="array" ref="A61">IFERROR(INDEX('Master Sheet'!$A$2:$A$90,MATCH(0,COUNTIF($A$3:A60,'Master Sheet'!$A$2:$A$90),0)),
"")</f>
        <v>TO/SO Separation</v>
      </c>
      <c r="B61" s="41" t="str">
        <f>IF(A61="","",
VLOOKUP($A61,'Master Sheet'!$A$2:$E$90,4,0))</f>
        <v>Electricity</v>
      </c>
      <c r="C61" s="31" t="s">
        <v>187</v>
      </c>
      <c r="D61" s="27" t="str">
        <f>IF(A61="","",
VLOOKUP($A61,'Master Sheet'!$A$2:$E$90,5,0))</f>
        <v>BSC, CUSC, DCode, DCUSA, GCode, MRA, SEC and STC</v>
      </c>
      <c r="E61" s="55" t="str">
        <f>IF(A61="","",
VLOOKUP($A61,'Master Sheet'!$A$2:$F$90,6,0))</f>
        <v>Modifications to affect change are being approved. Will be implemented on 1 Apr 19</v>
      </c>
      <c r="F61" s="24">
        <f ca="1">IF(A61="","",VLOOKUP($A61,'Master Sheet'!$A$1:$Q$90,7,0))</f>
        <v>2</v>
      </c>
      <c r="G61" s="24">
        <f ca="1">IF(A61="","",VLOOKUP($A61,'Master Sheet'!$A$1:$Q$90,8,0))</f>
        <v>0</v>
      </c>
      <c r="H61" s="52">
        <f ca="1">IF(A61="","",VLOOKUP($A61,'Master Sheet'!$A$1:$Q$90,9,0))</f>
        <v>0</v>
      </c>
      <c r="I61" s="42">
        <f ca="1">IF(A61="","",VLOOKUP($A61,'Master Sheet'!$A$1:$Q$90,10,0))</f>
        <v>0</v>
      </c>
      <c r="J61" s="46">
        <f ca="1">IF(A61="","",VLOOKUP($A61,'Master Sheet'!$A$1:$Q$90,11,0))</f>
        <v>0</v>
      </c>
      <c r="K61" s="52">
        <f ca="1">IF(A61="","",VLOOKUP($A61,'Master Sheet'!$A$1:$Q$90,12,0))</f>
        <v>0</v>
      </c>
      <c r="L61" s="42">
        <f ca="1">IF(A61="","",VLOOKUP($A61,'Master Sheet'!$A$1:$Q$90,13,0))</f>
        <v>0</v>
      </c>
      <c r="M61" s="42">
        <f ca="1">IF(A61="","",VLOOKUP($A61,'Master Sheet'!$A$1:$Q$90,14,0))</f>
        <v>0</v>
      </c>
      <c r="N61" s="42">
        <f ca="1">IF(A61="","",VLOOKUP($A61,'Master Sheet'!$A$1:$Q$90,15,0))</f>
        <v>0</v>
      </c>
      <c r="O61" s="42">
        <f ca="1">IF(A61="","",VLOOKUP($A61,'Master Sheet'!$A$1:$Q$90,16,0))</f>
        <v>0</v>
      </c>
      <c r="P61" s="46">
        <f ca="1">IF(A61="","",VLOOKUP($A61,'Master Sheet'!$A$1:$Q$90,17,0))</f>
        <v>0</v>
      </c>
    </row>
    <row r="62" spans="1:16" ht="30" x14ac:dyDescent="0.25">
      <c r="A62" s="45" t="str">
        <f t="array" ref="A62">IFERROR(INDEX('Master Sheet'!$A$2:$A$90,MATCH(0,COUNTIF($A$3:A61,'Master Sheet'!$A$2:$A$90),0)),
"")</f>
        <v>Transition from DNO to DSO</v>
      </c>
      <c r="B62" s="41" t="str">
        <f>IF(A62="","",
VLOOKUP($A62,'Master Sheet'!$A$2:$E$90,4,0))</f>
        <v>Electricity</v>
      </c>
      <c r="C62" s="31" t="s">
        <v>185</v>
      </c>
      <c r="D62" s="27" t="str">
        <f>IF(A62="","",
VLOOKUP($A62,'Master Sheet'!$A$2:$E$90,5,0))</f>
        <v>BSC, CUSC, DCode, DCUSA, GCode, MRA and SEC</v>
      </c>
      <c r="E62" s="55" t="str">
        <f>IF(A62="","",
VLOOKUP($A62,'Master Sheet'!$A$2:$F$90,6,0))</f>
        <v>Continue to monitor and react as required</v>
      </c>
      <c r="F62" s="24">
        <f ca="1">IF(A62="","",VLOOKUP($A62,'Master Sheet'!$A$1:$Q$90,7,0))</f>
        <v>2</v>
      </c>
      <c r="G62" s="24">
        <f ca="1">IF(A62="","",VLOOKUP($A62,'Master Sheet'!$A$1:$Q$90,8,0))</f>
        <v>2</v>
      </c>
      <c r="H62" s="52">
        <f ca="1">IF(A62="","",VLOOKUP($A62,'Master Sheet'!$A$1:$Q$90,9,0))</f>
        <v>2</v>
      </c>
      <c r="I62" s="42">
        <f ca="1">IF(A62="","",VLOOKUP($A62,'Master Sheet'!$A$1:$Q$90,10,0))</f>
        <v>2</v>
      </c>
      <c r="J62" s="46">
        <f ca="1">IF(A62="","",VLOOKUP($A62,'Master Sheet'!$A$1:$Q$90,11,0))</f>
        <v>2</v>
      </c>
      <c r="K62" s="52">
        <f ca="1">IF(A62="","",VLOOKUP($A62,'Master Sheet'!$A$1:$Q$90,12,0))</f>
        <v>0</v>
      </c>
      <c r="L62" s="42">
        <f ca="1">IF(A62="","",VLOOKUP($A62,'Master Sheet'!$A$1:$Q$90,13,0))</f>
        <v>0</v>
      </c>
      <c r="M62" s="42">
        <f ca="1">IF(A62="","",VLOOKUP($A62,'Master Sheet'!$A$1:$Q$90,14,0))</f>
        <v>0</v>
      </c>
      <c r="N62" s="42">
        <f ca="1">IF(A62="","",VLOOKUP($A62,'Master Sheet'!$A$1:$Q$90,15,0))</f>
        <v>0</v>
      </c>
      <c r="O62" s="42">
        <f ca="1">IF(A62="","",VLOOKUP($A62,'Master Sheet'!$A$1:$Q$90,16,0))</f>
        <v>0</v>
      </c>
      <c r="P62" s="46">
        <f ca="1">IF(A62="","",VLOOKUP($A62,'Master Sheet'!$A$1:$Q$90,17,0))</f>
        <v>0</v>
      </c>
    </row>
    <row r="63" spans="1:16" ht="30" hidden="1" x14ac:dyDescent="0.25">
      <c r="A63" s="45" t="str">
        <f t="array" ref="A63">IFERROR(INDEX('Master Sheet'!$A$2:$A$90,MATCH(0,COUNTIF($A$3:A62,'Master Sheet'!$A$2:$A$90),0)),
"")</f>
        <v>UKL System Release 3  (track 1)  
Track 2 - market trails testing</v>
      </c>
      <c r="B63" s="41" t="str">
        <f>IF(A63="","",
VLOOKUP($A63,'Master Sheet'!$A$2:$E$90,4,0))</f>
        <v>Gas</v>
      </c>
      <c r="C63" s="41"/>
      <c r="D63" s="27" t="str">
        <f>IF(A63="","",
VLOOKUP($A63,'Master Sheet'!$A$2:$E$90,5,0))</f>
        <v>iGT UNC, SPAA and UNC</v>
      </c>
      <c r="E63" s="55" t="str">
        <f>IF(A63="","",
VLOOKUP($A63,'Master Sheet'!$A$2:$F$90,6,0))</f>
        <v xml:space="preserve">Post implementation support period </v>
      </c>
      <c r="F63" s="24">
        <f ca="1">IF(A63="","",VLOOKUP($A63,'Master Sheet'!$A$1:$Q$90,7,0))</f>
        <v>0</v>
      </c>
      <c r="G63" s="24">
        <f ca="1">IF(A63="","",VLOOKUP($A63,'Master Sheet'!$A$1:$Q$90,8,0))</f>
        <v>0</v>
      </c>
      <c r="H63" s="52">
        <f ca="1">IF(A63="","",VLOOKUP($A63,'Master Sheet'!$A$1:$Q$90,9,0))</f>
        <v>0</v>
      </c>
      <c r="I63" s="42">
        <f ca="1">IF(A63="","",VLOOKUP($A63,'Master Sheet'!$A$1:$Q$90,10,0))</f>
        <v>0</v>
      </c>
      <c r="J63" s="46">
        <f ca="1">IF(A63="","",VLOOKUP($A63,'Master Sheet'!$A$1:$Q$90,11,0))</f>
        <v>0</v>
      </c>
      <c r="K63" s="52">
        <f ca="1">IF(A63="","",VLOOKUP($A63,'Master Sheet'!$A$1:$Q$90,12,0))</f>
        <v>0</v>
      </c>
      <c r="L63" s="42">
        <f ca="1">IF(A63="","",VLOOKUP($A63,'Master Sheet'!$A$1:$Q$90,13,0))</f>
        <v>0</v>
      </c>
      <c r="M63" s="42">
        <f ca="1">IF(A63="","",VLOOKUP($A63,'Master Sheet'!$A$1:$Q$90,14,0))</f>
        <v>0</v>
      </c>
      <c r="N63" s="42">
        <f ca="1">IF(A63="","",VLOOKUP($A63,'Master Sheet'!$A$1:$Q$90,15,0))</f>
        <v>0</v>
      </c>
      <c r="O63" s="42">
        <f ca="1">IF(A63="","",VLOOKUP($A63,'Master Sheet'!$A$1:$Q$90,16,0))</f>
        <v>0</v>
      </c>
      <c r="P63" s="46">
        <f ca="1">IF(A63="","",VLOOKUP($A63,'Master Sheet'!$A$1:$Q$90,17,0))</f>
        <v>0</v>
      </c>
    </row>
    <row r="64" spans="1:16" ht="30" hidden="1" x14ac:dyDescent="0.25">
      <c r="A64" s="45" t="str">
        <f t="array" ref="A64">IFERROR(INDEX('Master Sheet'!$A$2:$A$90,MATCH(0,COUNTIF($A$3:A63,'Master Sheet'!$A$2:$A$90),0)),
"")</f>
        <v>UKL System Release Feb 2019 (no functional changes to Xoserve Systems - will deliver on 1st March 2019)</v>
      </c>
      <c r="B64" s="41" t="str">
        <f>IF(A64="","",
VLOOKUP($A64,'Master Sheet'!$A$2:$E$90,4,0))</f>
        <v>Gas</v>
      </c>
      <c r="C64" s="41"/>
      <c r="D64" s="27" t="str">
        <f>IF(A64="","",
VLOOKUP($A64,'Master Sheet'!$A$2:$E$90,5,0))</f>
        <v>iGT UNC, SPAA and UNC</v>
      </c>
      <c r="E64" s="55" t="str">
        <f>IF(A64="","",
VLOOKUP($A64,'Master Sheet'!$A$2:$F$90,6,0))</f>
        <v>Design</v>
      </c>
      <c r="F64" s="24">
        <f ca="1">IF(A64="","",VLOOKUP($A64,'Master Sheet'!$A$1:$Q$90,7,0))</f>
        <v>0</v>
      </c>
      <c r="G64" s="24">
        <f ca="1">IF(A64="","",VLOOKUP($A64,'Master Sheet'!$A$1:$Q$90,8,0))</f>
        <v>0</v>
      </c>
      <c r="H64" s="52">
        <f ca="1">IF(A64="","",VLOOKUP($A64,'Master Sheet'!$A$1:$Q$90,9,0))</f>
        <v>0</v>
      </c>
      <c r="I64" s="42">
        <f ca="1">IF(A64="","",VLOOKUP($A64,'Master Sheet'!$A$1:$Q$90,10,0))</f>
        <v>0</v>
      </c>
      <c r="J64" s="46">
        <f ca="1">IF(A64="","",VLOOKUP($A64,'Master Sheet'!$A$1:$Q$90,11,0))</f>
        <v>0</v>
      </c>
      <c r="K64" s="52">
        <f ca="1">IF(A64="","",VLOOKUP($A64,'Master Sheet'!$A$1:$Q$90,12,0))</f>
        <v>0</v>
      </c>
      <c r="L64" s="42">
        <f ca="1">IF(A64="","",VLOOKUP($A64,'Master Sheet'!$A$1:$Q$90,13,0))</f>
        <v>0</v>
      </c>
      <c r="M64" s="42">
        <f ca="1">IF(A64="","",VLOOKUP($A64,'Master Sheet'!$A$1:$Q$90,14,0))</f>
        <v>0</v>
      </c>
      <c r="N64" s="42">
        <f ca="1">IF(A64="","",VLOOKUP($A64,'Master Sheet'!$A$1:$Q$90,15,0))</f>
        <v>0</v>
      </c>
      <c r="O64" s="42">
        <f ca="1">IF(A64="","",VLOOKUP($A64,'Master Sheet'!$A$1:$Q$90,16,0))</f>
        <v>0</v>
      </c>
      <c r="P64" s="46">
        <f ca="1">IF(A64="","",VLOOKUP($A64,'Master Sheet'!$A$1:$Q$90,17,0))</f>
        <v>0</v>
      </c>
    </row>
    <row r="65" spans="1:16" hidden="1" x14ac:dyDescent="0.25">
      <c r="A65" s="45" t="str">
        <f t="array" ref="A65">IFERROR(INDEX('Master Sheet'!$A$2:$A$90,MATCH(0,COUNTIF($A$3:A64,'Master Sheet'!$A$2:$A$90),0)),
"")</f>
        <v>UKL System Release Feb 2020</v>
      </c>
      <c r="B65" s="41" t="str">
        <f>IF(A65="","",
VLOOKUP($A65,'Master Sheet'!$A$2:$E$90,4,0))</f>
        <v>Gas</v>
      </c>
      <c r="C65" s="41"/>
      <c r="D65" s="27" t="str">
        <f>IF(A65="","",
VLOOKUP($A65,'Master Sheet'!$A$2:$E$90,5,0))</f>
        <v>iGT UNC, SPAA and UNC</v>
      </c>
      <c r="E65" s="55" t="str">
        <f>IF(A65="","",
VLOOKUP($A65,'Master Sheet'!$A$2:$F$90,6,0))</f>
        <v>None</v>
      </c>
      <c r="F65" s="24">
        <f ca="1">IF(A65="","",VLOOKUP($A65,'Master Sheet'!$A$1:$Q$90,7,0))</f>
        <v>3</v>
      </c>
      <c r="G65" s="24">
        <f ca="1">IF(A65="","",VLOOKUP($A65,'Master Sheet'!$A$1:$Q$90,8,0))</f>
        <v>0</v>
      </c>
      <c r="H65" s="52">
        <f ca="1">IF(A65="","",VLOOKUP($A65,'Master Sheet'!$A$1:$Q$90,9,0))</f>
        <v>0</v>
      </c>
      <c r="I65" s="42">
        <f ca="1">IF(A65="","",VLOOKUP($A65,'Master Sheet'!$A$1:$Q$90,10,0))</f>
        <v>0</v>
      </c>
      <c r="J65" s="46">
        <f ca="1">IF(A65="","",VLOOKUP($A65,'Master Sheet'!$A$1:$Q$90,11,0))</f>
        <v>0</v>
      </c>
      <c r="K65" s="52">
        <f ca="1">IF(A65="","",VLOOKUP($A65,'Master Sheet'!$A$1:$Q$90,12,0))</f>
        <v>0</v>
      </c>
      <c r="L65" s="42">
        <f ca="1">IF(A65="","",VLOOKUP($A65,'Master Sheet'!$A$1:$Q$90,13,0))</f>
        <v>0</v>
      </c>
      <c r="M65" s="42">
        <f ca="1">IF(A65="","",VLOOKUP($A65,'Master Sheet'!$A$1:$Q$90,14,0))</f>
        <v>0</v>
      </c>
      <c r="N65" s="42">
        <f ca="1">IF(A65="","",VLOOKUP($A65,'Master Sheet'!$A$1:$Q$90,15,0))</f>
        <v>0</v>
      </c>
      <c r="O65" s="42">
        <f ca="1">IF(A65="","",VLOOKUP($A65,'Master Sheet'!$A$1:$Q$90,16,0))</f>
        <v>0</v>
      </c>
      <c r="P65" s="46">
        <f ca="1">IF(A65="","",VLOOKUP($A65,'Master Sheet'!$A$1:$Q$90,17,0))</f>
        <v>0</v>
      </c>
    </row>
    <row r="66" spans="1:16" hidden="1" x14ac:dyDescent="0.25">
      <c r="A66" s="45" t="str">
        <f t="array" ref="A66">IFERROR(INDEX('Master Sheet'!$A$2:$A$90,MATCH(0,COUNTIF($A$3:A65,'Master Sheet'!$A$2:$A$90),0)),
"")</f>
        <v>UKL System Release June 2019</v>
      </c>
      <c r="B66" s="41" t="str">
        <f>IF(A66="","",
VLOOKUP($A66,'Master Sheet'!$A$2:$E$90,4,0))</f>
        <v>Gas</v>
      </c>
      <c r="C66" s="41"/>
      <c r="D66" s="27" t="str">
        <f>IF(A66="","",
VLOOKUP($A66,'Master Sheet'!$A$2:$E$90,5,0))</f>
        <v>iGT UNC, SPAA and UNC</v>
      </c>
      <c r="E66" s="55" t="str">
        <f>IF(A66="","",
VLOOKUP($A66,'Master Sheet'!$A$2:$F$90,6,0))</f>
        <v>DESIGN</v>
      </c>
      <c r="F66" s="24">
        <f ca="1">IF(A66="","",VLOOKUP($A66,'Master Sheet'!$A$1:$Q$90,7,0))</f>
        <v>3</v>
      </c>
      <c r="G66" s="24">
        <f ca="1">IF(A66="","",VLOOKUP($A66,'Master Sheet'!$A$1:$Q$90,8,0))</f>
        <v>0</v>
      </c>
      <c r="H66" s="52">
        <f ca="1">IF(A66="","",VLOOKUP($A66,'Master Sheet'!$A$1:$Q$90,9,0))</f>
        <v>0</v>
      </c>
      <c r="I66" s="42">
        <f ca="1">IF(A66="","",VLOOKUP($A66,'Master Sheet'!$A$1:$Q$90,10,0))</f>
        <v>0</v>
      </c>
      <c r="J66" s="46">
        <f ca="1">IF(A66="","",VLOOKUP($A66,'Master Sheet'!$A$1:$Q$90,11,0))</f>
        <v>0</v>
      </c>
      <c r="K66" s="52">
        <f ca="1">IF(A66="","",VLOOKUP($A66,'Master Sheet'!$A$1:$Q$90,12,0))</f>
        <v>0</v>
      </c>
      <c r="L66" s="42">
        <f ca="1">IF(A66="","",VLOOKUP($A66,'Master Sheet'!$A$1:$Q$90,13,0))</f>
        <v>0</v>
      </c>
      <c r="M66" s="42">
        <f ca="1">IF(A66="","",VLOOKUP($A66,'Master Sheet'!$A$1:$Q$90,14,0))</f>
        <v>0</v>
      </c>
      <c r="N66" s="42">
        <f ca="1">IF(A66="","",VLOOKUP($A66,'Master Sheet'!$A$1:$Q$90,15,0))</f>
        <v>0</v>
      </c>
      <c r="O66" s="42">
        <f ca="1">IF(A66="","",VLOOKUP($A66,'Master Sheet'!$A$1:$Q$90,16,0))</f>
        <v>0</v>
      </c>
      <c r="P66" s="46">
        <f ca="1">IF(A66="","",VLOOKUP($A66,'Master Sheet'!$A$1:$Q$90,17,0))</f>
        <v>0</v>
      </c>
    </row>
    <row r="67" spans="1:16" hidden="1" x14ac:dyDescent="0.25">
      <c r="A67" s="45" t="str">
        <f t="array" ref="A67">IFERROR(INDEX('Master Sheet'!$A$2:$A$90,MATCH(0,COUNTIF($A$3:A66,'Master Sheet'!$A$2:$A$90),0)),
"")</f>
        <v>UKL System Release June 2020</v>
      </c>
      <c r="B67" s="41" t="str">
        <f>IF(A67="","",
VLOOKUP($A67,'Master Sheet'!$A$2:$E$90,4,0))</f>
        <v>Gas</v>
      </c>
      <c r="C67" s="41"/>
      <c r="D67" s="27" t="str">
        <f>IF(A67="","",
VLOOKUP($A67,'Master Sheet'!$A$2:$E$90,5,0))</f>
        <v>iGT UNC, SPAA and UNC</v>
      </c>
      <c r="E67" s="55" t="str">
        <f>IF(A67="","",
VLOOKUP($A67,'Master Sheet'!$A$2:$F$90,6,0))</f>
        <v>None</v>
      </c>
      <c r="F67" s="24">
        <f ca="1">IF(A67="","",VLOOKUP($A67,'Master Sheet'!$A$1:$Q$90,7,0))</f>
        <v>3</v>
      </c>
      <c r="G67" s="24">
        <f ca="1">IF(A67="","",VLOOKUP($A67,'Master Sheet'!$A$1:$Q$90,8,0))</f>
        <v>3</v>
      </c>
      <c r="H67" s="52">
        <f ca="1">IF(A67="","",VLOOKUP($A67,'Master Sheet'!$A$1:$Q$90,9,0))</f>
        <v>0</v>
      </c>
      <c r="I67" s="42">
        <f ca="1">IF(A67="","",VLOOKUP($A67,'Master Sheet'!$A$1:$Q$90,10,0))</f>
        <v>0</v>
      </c>
      <c r="J67" s="46">
        <f ca="1">IF(A67="","",VLOOKUP($A67,'Master Sheet'!$A$1:$Q$90,11,0))</f>
        <v>0</v>
      </c>
      <c r="K67" s="52">
        <f ca="1">IF(A67="","",VLOOKUP($A67,'Master Sheet'!$A$1:$Q$90,12,0))</f>
        <v>0</v>
      </c>
      <c r="L67" s="42">
        <f ca="1">IF(A67="","",VLOOKUP($A67,'Master Sheet'!$A$1:$Q$90,13,0))</f>
        <v>0</v>
      </c>
      <c r="M67" s="42">
        <f ca="1">IF(A67="","",VLOOKUP($A67,'Master Sheet'!$A$1:$Q$90,14,0))</f>
        <v>0</v>
      </c>
      <c r="N67" s="42">
        <f ca="1">IF(A67="","",VLOOKUP($A67,'Master Sheet'!$A$1:$Q$90,15,0))</f>
        <v>0</v>
      </c>
      <c r="O67" s="42">
        <f ca="1">IF(A67="","",VLOOKUP($A67,'Master Sheet'!$A$1:$Q$90,16,0))</f>
        <v>0</v>
      </c>
      <c r="P67" s="46">
        <f ca="1">IF(A67="","",VLOOKUP($A67,'Master Sheet'!$A$1:$Q$90,17,0))</f>
        <v>0</v>
      </c>
    </row>
    <row r="68" spans="1:16" hidden="1" x14ac:dyDescent="0.25">
      <c r="A68" s="45" t="str">
        <f t="array" ref="A68">IFERROR(INDEX('Master Sheet'!$A$2:$A$90,MATCH(0,COUNTIF($A$3:A67,'Master Sheet'!$A$2:$A$90),0)),
"")</f>
        <v>UKL System Release Nov 2019 (including RAASP)</v>
      </c>
      <c r="B68" s="41" t="str">
        <f>IF(A68="","",
VLOOKUP($A68,'Master Sheet'!$A$2:$E$90,4,0))</f>
        <v>Gas</v>
      </c>
      <c r="C68" s="41"/>
      <c r="D68" s="27" t="str">
        <f>IF(A68="","",
VLOOKUP($A68,'Master Sheet'!$A$2:$E$90,5,0))</f>
        <v>iGT UNC, SPAA and UNC</v>
      </c>
      <c r="E68" s="55" t="str">
        <f>IF(A68="","",
VLOOKUP($A68,'Master Sheet'!$A$2:$F$90,6,0))</f>
        <v>Analysis</v>
      </c>
      <c r="F68" s="24">
        <f ca="1">IF(A68="","",VLOOKUP($A68,'Master Sheet'!$A$1:$Q$90,7,0))</f>
        <v>3</v>
      </c>
      <c r="G68" s="24">
        <f ca="1">IF(A68="","",VLOOKUP($A68,'Master Sheet'!$A$1:$Q$90,8,0))</f>
        <v>0</v>
      </c>
      <c r="H68" s="52">
        <f ca="1">IF(A68="","",VLOOKUP($A68,'Master Sheet'!$A$1:$Q$90,9,0))</f>
        <v>0</v>
      </c>
      <c r="I68" s="42">
        <f ca="1">IF(A68="","",VLOOKUP($A68,'Master Sheet'!$A$1:$Q$90,10,0))</f>
        <v>0</v>
      </c>
      <c r="J68" s="46">
        <f ca="1">IF(A68="","",VLOOKUP($A68,'Master Sheet'!$A$1:$Q$90,11,0))</f>
        <v>0</v>
      </c>
      <c r="K68" s="52">
        <f ca="1">IF(A68="","",VLOOKUP($A68,'Master Sheet'!$A$1:$Q$90,12,0))</f>
        <v>0</v>
      </c>
      <c r="L68" s="42">
        <f ca="1">IF(A68="","",VLOOKUP($A68,'Master Sheet'!$A$1:$Q$90,13,0))</f>
        <v>0</v>
      </c>
      <c r="M68" s="42">
        <f ca="1">IF(A68="","",VLOOKUP($A68,'Master Sheet'!$A$1:$Q$90,14,0))</f>
        <v>0</v>
      </c>
      <c r="N68" s="42">
        <f ca="1">IF(A68="","",VLOOKUP($A68,'Master Sheet'!$A$1:$Q$90,15,0))</f>
        <v>0</v>
      </c>
      <c r="O68" s="42">
        <f ca="1">IF(A68="","",VLOOKUP($A68,'Master Sheet'!$A$1:$Q$90,16,0))</f>
        <v>0</v>
      </c>
      <c r="P68" s="46">
        <f ca="1">IF(A68="","",VLOOKUP($A68,'Master Sheet'!$A$1:$Q$90,17,0))</f>
        <v>0</v>
      </c>
    </row>
    <row r="69" spans="1:16" hidden="1" x14ac:dyDescent="0.25">
      <c r="A69" s="45" t="str">
        <f t="array" ref="A69">IFERROR(INDEX('Master Sheet'!$A$2:$A$90,MATCH(0,COUNTIF($A$3:A68,'Master Sheet'!$A$2:$A$90),0)),
"")</f>
        <v>UKL System Release Nov 2020</v>
      </c>
      <c r="B69" s="41" t="str">
        <f>IF(A69="","",
VLOOKUP($A69,'Master Sheet'!$A$2:$E$90,4,0))</f>
        <v>Gas</v>
      </c>
      <c r="C69" s="41"/>
      <c r="D69" s="27" t="str">
        <f>IF(A69="","",
VLOOKUP($A69,'Master Sheet'!$A$2:$E$90,5,0))</f>
        <v>iGT UNC, SPAA and UNC</v>
      </c>
      <c r="E69" s="55" t="str">
        <f>IF(A69="","",
VLOOKUP($A69,'Master Sheet'!$A$2:$F$90,6,0))</f>
        <v>None</v>
      </c>
      <c r="F69" s="24">
        <f ca="1">IF(A69="","",VLOOKUP($A69,'Master Sheet'!$A$1:$Q$90,7,0))</f>
        <v>3</v>
      </c>
      <c r="G69" s="24">
        <f ca="1">IF(A69="","",VLOOKUP($A69,'Master Sheet'!$A$1:$Q$90,8,0))</f>
        <v>3</v>
      </c>
      <c r="H69" s="52">
        <f ca="1">IF(A69="","",VLOOKUP($A69,'Master Sheet'!$A$1:$Q$90,9,0))</f>
        <v>0</v>
      </c>
      <c r="I69" s="42">
        <f ca="1">IF(A69="","",VLOOKUP($A69,'Master Sheet'!$A$1:$Q$90,10,0))</f>
        <v>0</v>
      </c>
      <c r="J69" s="46">
        <f ca="1">IF(A69="","",VLOOKUP($A69,'Master Sheet'!$A$1:$Q$90,11,0))</f>
        <v>0</v>
      </c>
      <c r="K69" s="52">
        <f ca="1">IF(A69="","",VLOOKUP($A69,'Master Sheet'!$A$1:$Q$90,12,0))</f>
        <v>0</v>
      </c>
      <c r="L69" s="42">
        <f ca="1">IF(A69="","",VLOOKUP($A69,'Master Sheet'!$A$1:$Q$90,13,0))</f>
        <v>0</v>
      </c>
      <c r="M69" s="42">
        <f ca="1">IF(A69="","",VLOOKUP($A69,'Master Sheet'!$A$1:$Q$90,14,0))</f>
        <v>0</v>
      </c>
      <c r="N69" s="42">
        <f ca="1">IF(A69="","",VLOOKUP($A69,'Master Sheet'!$A$1:$Q$90,15,0))</f>
        <v>0</v>
      </c>
      <c r="O69" s="42">
        <f ca="1">IF(A69="","",VLOOKUP($A69,'Master Sheet'!$A$1:$Q$90,16,0))</f>
        <v>0</v>
      </c>
      <c r="P69" s="46">
        <f ca="1">IF(A69="","",VLOOKUP($A69,'Master Sheet'!$A$1:$Q$90,17,0))</f>
        <v>0</v>
      </c>
    </row>
    <row r="70" spans="1:16" x14ac:dyDescent="0.25">
      <c r="A70" s="45" t="str">
        <f t="array" ref="A70">IFERROR(INDEX('Master Sheet'!$A$2:$A$90,MATCH(0,COUNTIF($A$3:A69,'Master Sheet'!$A$2:$A$90),0)),
"")</f>
        <v>Update of P2 - Security of Supply document</v>
      </c>
      <c r="B70" s="41" t="str">
        <f>IF(A70="","",
VLOOKUP($A70,'Master Sheet'!$A$2:$E$90,4,0))</f>
        <v>Electricity</v>
      </c>
      <c r="C70" s="41" t="s">
        <v>186</v>
      </c>
      <c r="D70" s="27" t="str">
        <f>IF(A70="","",
VLOOKUP($A70,'Master Sheet'!$A$2:$E$90,5,0))</f>
        <v>DCode, GCode and DCUSA</v>
      </c>
      <c r="E70" s="55" t="str">
        <f>IF(A70="","",
VLOOKUP($A70,'Master Sheet'!$A$2:$F$90,6,0))</f>
        <v>Awaiting Ofgem guidance</v>
      </c>
      <c r="F70" s="24">
        <f ca="1">IF(A70="","",VLOOKUP($A70,'Master Sheet'!$A$1:$Q$90,7,0))</f>
        <v>0</v>
      </c>
      <c r="G70" s="24">
        <f ca="1">IF(A70="","",VLOOKUP($A70,'Master Sheet'!$A$1:$Q$90,8,0))</f>
        <v>0</v>
      </c>
      <c r="H70" s="52">
        <f ca="1">IF(A70="","",VLOOKUP($A70,'Master Sheet'!$A$1:$Q$90,9,0))</f>
        <v>0</v>
      </c>
      <c r="I70" s="42">
        <f ca="1">IF(A70="","",VLOOKUP($A70,'Master Sheet'!$A$1:$Q$90,10,0))</f>
        <v>0</v>
      </c>
      <c r="J70" s="46">
        <f ca="1">IF(A70="","",VLOOKUP($A70,'Master Sheet'!$A$1:$Q$90,11,0))</f>
        <v>0</v>
      </c>
      <c r="K70" s="52">
        <f ca="1">IF(A70="","",VLOOKUP($A70,'Master Sheet'!$A$1:$Q$90,12,0))</f>
        <v>0</v>
      </c>
      <c r="L70" s="42">
        <f ca="1">IF(A70="","",VLOOKUP($A70,'Master Sheet'!$A$1:$Q$90,13,0))</f>
        <v>0</v>
      </c>
      <c r="M70" s="42">
        <f ca="1">IF(A70="","",VLOOKUP($A70,'Master Sheet'!$A$1:$Q$90,14,0))</f>
        <v>0</v>
      </c>
      <c r="N70" s="42">
        <f ca="1">IF(A70="","",VLOOKUP($A70,'Master Sheet'!$A$1:$Q$90,15,0))</f>
        <v>0</v>
      </c>
      <c r="O70" s="42">
        <f ca="1">IF(A70="","",VLOOKUP($A70,'Master Sheet'!$A$1:$Q$90,16,0))</f>
        <v>0</v>
      </c>
      <c r="P70" s="46">
        <f ca="1">IF(A70="","",VLOOKUP($A70,'Master Sheet'!$A$1:$Q$90,17,0))</f>
        <v>0</v>
      </c>
    </row>
    <row r="71" spans="1:16" x14ac:dyDescent="0.25">
      <c r="A71" s="45" t="str">
        <f t="array" ref="A71">IFERROR(INDEX('Master Sheet'!$A$2:$A$90,MATCH(0,COUNTIF($A$3:A70,'Master Sheet'!$A$2:$A$90),0)),
"")</f>
        <v>Use of secondary Metering for Settlement</v>
      </c>
      <c r="B71" s="41" t="str">
        <f>IF(A71="","",
VLOOKUP($A71,'Master Sheet'!$A$2:$E$90,4,0))</f>
        <v>Electricity</v>
      </c>
      <c r="C71" s="41" t="s">
        <v>186</v>
      </c>
      <c r="D71" s="27" t="str">
        <f>IF(A71="","",
VLOOKUP($A71,'Master Sheet'!$A$2:$E$90,5,0))</f>
        <v>BSC, GCode and MRA</v>
      </c>
      <c r="E71" s="55" t="str">
        <f>IF(A71="","",
VLOOKUP($A71,'Master Sheet'!$A$2:$F$90,6,0))</f>
        <v>Being developped as a BSC Issue, awaiting Mod to be raised</v>
      </c>
      <c r="F71" s="24">
        <f ca="1">IF(A71="","",VLOOKUP($A71,'Master Sheet'!$A$1:$Q$90,7,0))</f>
        <v>2</v>
      </c>
      <c r="G71" s="24">
        <f ca="1">IF(A71="","",VLOOKUP($A71,'Master Sheet'!$A$1:$Q$90,8,0))</f>
        <v>0</v>
      </c>
      <c r="H71" s="52">
        <f ca="1">IF(A71="","",VLOOKUP($A71,'Master Sheet'!$A$1:$Q$90,9,0))</f>
        <v>0</v>
      </c>
      <c r="I71" s="42">
        <f ca="1">IF(A71="","",VLOOKUP($A71,'Master Sheet'!$A$1:$Q$90,10,0))</f>
        <v>0</v>
      </c>
      <c r="J71" s="46">
        <f ca="1">IF(A71="","",VLOOKUP($A71,'Master Sheet'!$A$1:$Q$90,11,0))</f>
        <v>0</v>
      </c>
      <c r="K71" s="52">
        <f ca="1">IF(A71="","",VLOOKUP($A71,'Master Sheet'!$A$1:$Q$90,12,0))</f>
        <v>0</v>
      </c>
      <c r="L71" s="42">
        <f ca="1">IF(A71="","",VLOOKUP($A71,'Master Sheet'!$A$1:$Q$90,13,0))</f>
        <v>0</v>
      </c>
      <c r="M71" s="42">
        <f ca="1">IF(A71="","",VLOOKUP($A71,'Master Sheet'!$A$1:$Q$90,14,0))</f>
        <v>0</v>
      </c>
      <c r="N71" s="42">
        <f ca="1">IF(A71="","",VLOOKUP($A71,'Master Sheet'!$A$1:$Q$90,15,0))</f>
        <v>0</v>
      </c>
      <c r="O71" s="42">
        <f ca="1">IF(A71="","",VLOOKUP($A71,'Master Sheet'!$A$1:$Q$90,16,0))</f>
        <v>0</v>
      </c>
      <c r="P71" s="46">
        <f ca="1">IF(A71="","",VLOOKUP($A71,'Master Sheet'!$A$1:$Q$90,17,0))</f>
        <v>0</v>
      </c>
    </row>
    <row r="72" spans="1:16" ht="30" hidden="1" x14ac:dyDescent="0.25">
      <c r="A72" s="45" t="str">
        <f t="array" ref="A72">IFERROR(INDEX('Master Sheet'!$A$2:$A$90,MATCH(0,COUNTIF($A$3:A71,'Master Sheet'!$A$2:$A$90),0)),
"")</f>
        <v>Xoserve CSS Bid and System Development (if successful) - Switching programme</v>
      </c>
      <c r="B72" s="41" t="str">
        <f>IF(A72="","",
VLOOKUP($A72,'Master Sheet'!$A$2:$E$90,4,0))</f>
        <v>Gas</v>
      </c>
      <c r="C72" s="41"/>
      <c r="D72" s="27" t="str">
        <f>IF(A72="","",
VLOOKUP($A72,'Master Sheet'!$A$2:$E$90,5,0))</f>
        <v>UNC</v>
      </c>
      <c r="E72" s="55" t="str">
        <f>IF(A72="","",
VLOOKUP($A72,'Master Sheet'!$A$2:$F$90,6,0))</f>
        <v>On the 26th September Xoserve submitted a strong tender phase submission to DCC. Modification 0673 Amendment of UNC and DSC arrangements to enable Xoserve to bid for and provide CSS Services has been raised to support the bid.</v>
      </c>
      <c r="F72" s="24">
        <f ca="1">IF(A72="","",VLOOKUP($A72,'Master Sheet'!$A$1:$Q$90,7,0))</f>
        <v>3</v>
      </c>
      <c r="G72" s="24">
        <f ca="1">IF(A72="","",VLOOKUP($A72,'Master Sheet'!$A$1:$Q$90,8,0))</f>
        <v>3</v>
      </c>
      <c r="H72" s="52">
        <f ca="1">IF(A72="","",VLOOKUP($A72,'Master Sheet'!$A$1:$Q$90,9,0))</f>
        <v>0</v>
      </c>
      <c r="I72" s="42">
        <f ca="1">IF(A72="","",VLOOKUP($A72,'Master Sheet'!$A$1:$Q$90,10,0))</f>
        <v>0</v>
      </c>
      <c r="J72" s="46">
        <f ca="1">IF(A72="","",VLOOKUP($A72,'Master Sheet'!$A$1:$Q$90,11,0))</f>
        <v>0</v>
      </c>
      <c r="K72" s="52">
        <f ca="1">IF(A72="","",VLOOKUP($A72,'Master Sheet'!$A$1:$Q$90,12,0))</f>
        <v>0</v>
      </c>
      <c r="L72" s="42">
        <f ca="1">IF(A72="","",VLOOKUP($A72,'Master Sheet'!$A$1:$Q$90,13,0))</f>
        <v>0</v>
      </c>
      <c r="M72" s="42">
        <f ca="1">IF(A72="","",VLOOKUP($A72,'Master Sheet'!$A$1:$Q$90,14,0))</f>
        <v>0</v>
      </c>
      <c r="N72" s="42">
        <f ca="1">IF(A72="","",VLOOKUP($A72,'Master Sheet'!$A$1:$Q$90,15,0))</f>
        <v>0</v>
      </c>
      <c r="O72" s="42">
        <f ca="1">IF(A72="","",VLOOKUP($A72,'Master Sheet'!$A$1:$Q$90,16,0))</f>
        <v>0</v>
      </c>
      <c r="P72" s="46">
        <f ca="1">IF(A72="","",VLOOKUP($A72,'Master Sheet'!$A$1:$Q$90,17,0))</f>
        <v>0</v>
      </c>
    </row>
    <row r="73" spans="1:16" hidden="1" x14ac:dyDescent="0.25">
      <c r="A73" s="45">
        <f t="array" ref="A73">IFERROR(INDEX('Master Sheet'!$A$2:$A$90,MATCH(0,COUNTIF($A$3:A72,'Master Sheet'!$A$2:$A$90),0)),
"")</f>
        <v>0</v>
      </c>
      <c r="B73" s="41" t="e">
        <f>IF(A73="","",
VLOOKUP($A73,'Master Sheet'!$A$2:$E$90,4,0))</f>
        <v>#N/A</v>
      </c>
      <c r="C73" s="41"/>
      <c r="D73" s="27" t="e">
        <f>IF(A73="","",
VLOOKUP($A73,'Master Sheet'!$A$2:$E$90,5,0))</f>
        <v>#N/A</v>
      </c>
      <c r="E73" s="55" t="e">
        <f>IF(A73="","",
VLOOKUP($A73,'Master Sheet'!$A$2:$F$90,6,0))</f>
        <v>#N/A</v>
      </c>
      <c r="F73" s="24" t="e">
        <f>IF(A73="","",VLOOKUP($A73,'Master Sheet'!$A$1:$Q$90,7,0))</f>
        <v>#N/A</v>
      </c>
      <c r="G73" s="24" t="e">
        <f>IF(A73="","",VLOOKUP($A73,'Master Sheet'!$A$1:$Q$90,8,0))</f>
        <v>#N/A</v>
      </c>
      <c r="H73" s="52" t="e">
        <f>IF(A73="","",VLOOKUP($A73,'Master Sheet'!$A$1:$Q$90,9,0))</f>
        <v>#N/A</v>
      </c>
      <c r="I73" s="42" t="e">
        <f>IF(A73="","",VLOOKUP($A73,'Master Sheet'!$A$1:$Q$90,10,0))</f>
        <v>#N/A</v>
      </c>
      <c r="J73" s="46" t="e">
        <f>IF(A73="","",VLOOKUP($A73,'Master Sheet'!$A$1:$Q$90,11,0))</f>
        <v>#N/A</v>
      </c>
      <c r="K73" s="52" t="e">
        <f>IF(A73="","",VLOOKUP($A73,'Master Sheet'!$A$1:$Q$90,12,0))</f>
        <v>#N/A</v>
      </c>
      <c r="L73" s="42" t="e">
        <f>IF(A73="","",VLOOKUP($A73,'Master Sheet'!$A$1:$Q$90,13,0))</f>
        <v>#N/A</v>
      </c>
      <c r="M73" s="42" t="e">
        <f>IF(A73="","",VLOOKUP($A73,'Master Sheet'!$A$1:$Q$90,14,0))</f>
        <v>#N/A</v>
      </c>
      <c r="N73" s="42" t="e">
        <f>IF(A73="","",VLOOKUP($A73,'Master Sheet'!$A$1:$Q$90,15,0))</f>
        <v>#N/A</v>
      </c>
      <c r="O73" s="42" t="e">
        <f>IF(A73="","",VLOOKUP($A73,'Master Sheet'!$A$1:$Q$90,16,0))</f>
        <v>#N/A</v>
      </c>
      <c r="P73" s="46" t="e">
        <f>IF(A73="","",VLOOKUP($A73,'Master Sheet'!$A$1:$Q$90,17,0))</f>
        <v>#N/A</v>
      </c>
    </row>
    <row r="74" spans="1:16" hidden="1" x14ac:dyDescent="0.25">
      <c r="A74" s="45" t="str">
        <f t="array" ref="A74">IFERROR(INDEX('Master Sheet'!$A$2:$A$90,MATCH(0,COUNTIF($A$3:A73,'Master Sheet'!$A$2:$A$90),0)),
"")</f>
        <v/>
      </c>
      <c r="B74" s="41" t="str">
        <f>IF(A74="","",
VLOOKUP($A74,'Master Sheet'!$A$2:$E$90,4,0))</f>
        <v/>
      </c>
      <c r="C74" s="41"/>
      <c r="D74" s="27" t="str">
        <f>IF(A74="","",
VLOOKUP($A74,'Master Sheet'!$A$2:$E$90,5,0))</f>
        <v/>
      </c>
      <c r="E74" s="55" t="str">
        <f>IF(A74="","",
VLOOKUP($A74,'Master Sheet'!$A$2:$F$90,6,0))</f>
        <v/>
      </c>
      <c r="F74" s="24" t="str">
        <f>IF(A74="","",VLOOKUP($A74,'Master Sheet'!$A$1:$Q$90,7,0))</f>
        <v/>
      </c>
      <c r="G74" s="24" t="str">
        <f>IF(A74="","",VLOOKUP($A74,'Master Sheet'!$A$1:$Q$90,8,0))</f>
        <v/>
      </c>
      <c r="H74" s="52" t="str">
        <f>IF(A74="","",VLOOKUP($A74,'Master Sheet'!$A$1:$Q$90,9,0))</f>
        <v/>
      </c>
      <c r="I74" s="42" t="str">
        <f>IF(A74="","",VLOOKUP($A74,'Master Sheet'!$A$1:$Q$90,10,0))</f>
        <v/>
      </c>
      <c r="J74" s="46" t="str">
        <f>IF(A74="","",VLOOKUP($A74,'Master Sheet'!$A$1:$Q$90,11,0))</f>
        <v/>
      </c>
      <c r="K74" s="52" t="str">
        <f>IF(A74="","",VLOOKUP($A74,'Master Sheet'!$A$1:$Q$90,12,0))</f>
        <v/>
      </c>
      <c r="L74" s="42" t="str">
        <f>IF(A74="","",VLOOKUP($A74,'Master Sheet'!$A$1:$Q$90,13,0))</f>
        <v/>
      </c>
      <c r="M74" s="42" t="str">
        <f>IF(A74="","",VLOOKUP($A74,'Master Sheet'!$A$1:$Q$90,14,0))</f>
        <v/>
      </c>
      <c r="N74" s="42" t="str">
        <f>IF(A74="","",VLOOKUP($A74,'Master Sheet'!$A$1:$Q$90,15,0))</f>
        <v/>
      </c>
      <c r="O74" s="42" t="str">
        <f>IF(A74="","",VLOOKUP($A74,'Master Sheet'!$A$1:$Q$90,16,0))</f>
        <v/>
      </c>
      <c r="P74" s="46" t="str">
        <f>IF(A74="","",VLOOKUP($A74,'Master Sheet'!$A$1:$Q$90,17,0))</f>
        <v/>
      </c>
    </row>
    <row r="75" spans="1:16" hidden="1" x14ac:dyDescent="0.25">
      <c r="A75" s="45" t="str">
        <f t="array" ref="A75">IFERROR(INDEX('Master Sheet'!$A$2:$A$90,MATCH(0,COUNTIF($A$3:A74,'Master Sheet'!$A$2:$A$90),0)),
"")</f>
        <v/>
      </c>
      <c r="B75" s="41" t="str">
        <f>IF(A75="","",
VLOOKUP($A75,'Master Sheet'!$A$2:$E$90,4,0))</f>
        <v/>
      </c>
      <c r="C75" s="41"/>
      <c r="D75" s="27" t="str">
        <f>IF(A75="","",
VLOOKUP($A75,'Master Sheet'!$A$2:$E$90,5,0))</f>
        <v/>
      </c>
      <c r="E75" s="55" t="str">
        <f>IF(A75="","",
VLOOKUP($A75,'Master Sheet'!$A$2:$F$90,6,0))</f>
        <v/>
      </c>
      <c r="F75" s="24" t="str">
        <f>IF(A75="","",VLOOKUP($A75,'Master Sheet'!$A$1:$Q$90,7,0))</f>
        <v/>
      </c>
      <c r="G75" s="24" t="str">
        <f>IF(A75="","",VLOOKUP($A75,'Master Sheet'!$A$1:$Q$90,8,0))</f>
        <v/>
      </c>
      <c r="H75" s="52" t="str">
        <f>IF(A75="","",VLOOKUP($A75,'Master Sheet'!$A$1:$Q$90,9,0))</f>
        <v/>
      </c>
      <c r="I75" s="42" t="str">
        <f>IF(A75="","",VLOOKUP($A75,'Master Sheet'!$A$1:$Q$90,10,0))</f>
        <v/>
      </c>
      <c r="J75" s="46" t="str">
        <f>IF(A75="","",VLOOKUP($A75,'Master Sheet'!$A$1:$Q$90,11,0))</f>
        <v/>
      </c>
      <c r="K75" s="52" t="str">
        <f>IF(A75="","",VLOOKUP($A75,'Master Sheet'!$A$1:$Q$90,12,0))</f>
        <v/>
      </c>
      <c r="L75" s="42" t="str">
        <f>IF(A75="","",VLOOKUP($A75,'Master Sheet'!$A$1:$Q$90,13,0))</f>
        <v/>
      </c>
      <c r="M75" s="42" t="str">
        <f>IF(A75="","",VLOOKUP($A75,'Master Sheet'!$A$1:$Q$90,14,0))</f>
        <v/>
      </c>
      <c r="N75" s="42" t="str">
        <f>IF(A75="","",VLOOKUP($A75,'Master Sheet'!$A$1:$Q$90,15,0))</f>
        <v/>
      </c>
      <c r="O75" s="42" t="str">
        <f>IF(A75="","",VLOOKUP($A75,'Master Sheet'!$A$1:$Q$90,16,0))</f>
        <v/>
      </c>
      <c r="P75" s="46" t="str">
        <f>IF(A75="","",VLOOKUP($A75,'Master Sheet'!$A$1:$Q$90,17,0))</f>
        <v/>
      </c>
    </row>
    <row r="76" spans="1:16" hidden="1" x14ac:dyDescent="0.25">
      <c r="A76" s="45" t="str">
        <f t="array" ref="A76">IFERROR(INDEX('Master Sheet'!$A$2:$A$90,MATCH(0,COUNTIF($A$3:A75,'Master Sheet'!$A$2:$A$90),0)),
"")</f>
        <v/>
      </c>
      <c r="B76" s="41" t="str">
        <f>IF(A76="","",
VLOOKUP($A76,'Master Sheet'!$A$2:$E$90,4,0))</f>
        <v/>
      </c>
      <c r="C76" s="41"/>
      <c r="D76" s="27" t="str">
        <f>IF(A76="","",
VLOOKUP($A76,'Master Sheet'!$A$2:$E$90,5,0))</f>
        <v/>
      </c>
      <c r="E76" s="55" t="str">
        <f>IF(A76="","",
VLOOKUP($A76,'Master Sheet'!$A$2:$F$90,6,0))</f>
        <v/>
      </c>
      <c r="F76" s="24" t="str">
        <f>IF(A76="","",VLOOKUP($A76,'Master Sheet'!$A$1:$Q$90,7,0))</f>
        <v/>
      </c>
      <c r="G76" s="24" t="str">
        <f>IF(A76="","",VLOOKUP($A76,'Master Sheet'!$A$1:$Q$90,8,0))</f>
        <v/>
      </c>
      <c r="H76" s="52" t="str">
        <f>IF(A76="","",VLOOKUP($A76,'Master Sheet'!$A$1:$Q$90,9,0))</f>
        <v/>
      </c>
      <c r="I76" s="42" t="str">
        <f>IF(A76="","",VLOOKUP($A76,'Master Sheet'!$A$1:$Q$90,10,0))</f>
        <v/>
      </c>
      <c r="J76" s="46" t="str">
        <f>IF(A76="","",VLOOKUP($A76,'Master Sheet'!$A$1:$Q$90,11,0))</f>
        <v/>
      </c>
      <c r="K76" s="52" t="str">
        <f>IF(A76="","",VLOOKUP($A76,'Master Sheet'!$A$1:$Q$90,12,0))</f>
        <v/>
      </c>
      <c r="L76" s="42" t="str">
        <f>IF(A76="","",VLOOKUP($A76,'Master Sheet'!$A$1:$Q$90,13,0))</f>
        <v/>
      </c>
      <c r="M76" s="42" t="str">
        <f>IF(A76="","",VLOOKUP($A76,'Master Sheet'!$A$1:$Q$90,14,0))</f>
        <v/>
      </c>
      <c r="N76" s="42" t="str">
        <f>IF(A76="","",VLOOKUP($A76,'Master Sheet'!$A$1:$Q$90,15,0))</f>
        <v/>
      </c>
      <c r="O76" s="42" t="str">
        <f>IF(A76="","",VLOOKUP($A76,'Master Sheet'!$A$1:$Q$90,16,0))</f>
        <v/>
      </c>
      <c r="P76" s="46" t="str">
        <f>IF(A76="","",VLOOKUP($A76,'Master Sheet'!$A$1:$Q$90,17,0))</f>
        <v/>
      </c>
    </row>
    <row r="77" spans="1:16" hidden="1" x14ac:dyDescent="0.25">
      <c r="A77" s="45" t="str">
        <f t="array" ref="A77">IFERROR(INDEX('Master Sheet'!$A$2:$A$90,MATCH(0,COUNTIF($A$3:A76,'Master Sheet'!$A$2:$A$90),0)),
"")</f>
        <v/>
      </c>
      <c r="B77" s="41" t="str">
        <f>IF(A77="","",
VLOOKUP($A77,'Master Sheet'!$A$2:$E$90,4,0))</f>
        <v/>
      </c>
      <c r="C77" s="41"/>
      <c r="D77" s="27" t="str">
        <f>IF(A77="","",
VLOOKUP($A77,'Master Sheet'!$A$2:$E$90,5,0))</f>
        <v/>
      </c>
      <c r="E77" s="55" t="str">
        <f>IF(A77="","",
VLOOKUP($A77,'Master Sheet'!$A$2:$F$90,6,0))</f>
        <v/>
      </c>
      <c r="F77" s="24" t="str">
        <f>IF(A77="","",VLOOKUP($A77,'Master Sheet'!$A$1:$Q$90,7,0))</f>
        <v/>
      </c>
      <c r="G77" s="24" t="str">
        <f>IF(A77="","",VLOOKUP($A77,'Master Sheet'!$A$1:$Q$90,8,0))</f>
        <v/>
      </c>
      <c r="H77" s="52" t="str">
        <f>IF(A77="","",VLOOKUP($A77,'Master Sheet'!$A$1:$Q$90,9,0))</f>
        <v/>
      </c>
      <c r="I77" s="42" t="str">
        <f>IF(A77="","",VLOOKUP($A77,'Master Sheet'!$A$1:$Q$90,10,0))</f>
        <v/>
      </c>
      <c r="J77" s="46" t="str">
        <f>IF(A77="","",VLOOKUP($A77,'Master Sheet'!$A$1:$Q$90,11,0))</f>
        <v/>
      </c>
      <c r="K77" s="52" t="str">
        <f>IF(A77="","",VLOOKUP($A77,'Master Sheet'!$A$1:$Q$90,12,0))</f>
        <v/>
      </c>
      <c r="L77" s="42" t="str">
        <f>IF(A77="","",VLOOKUP($A77,'Master Sheet'!$A$1:$Q$90,13,0))</f>
        <v/>
      </c>
      <c r="M77" s="42" t="str">
        <f>IF(A77="","",VLOOKUP($A77,'Master Sheet'!$A$1:$Q$90,14,0))</f>
        <v/>
      </c>
      <c r="N77" s="42" t="str">
        <f>IF(A77="","",VLOOKUP($A77,'Master Sheet'!$A$1:$Q$90,15,0))</f>
        <v/>
      </c>
      <c r="O77" s="42" t="str">
        <f>IF(A77="","",VLOOKUP($A77,'Master Sheet'!$A$1:$Q$90,16,0))</f>
        <v/>
      </c>
      <c r="P77" s="46" t="str">
        <f>IF(A77="","",VLOOKUP($A77,'Master Sheet'!$A$1:$Q$90,17,0))</f>
        <v/>
      </c>
    </row>
    <row r="78" spans="1:16" hidden="1" x14ac:dyDescent="0.25">
      <c r="A78" s="45" t="str">
        <f t="array" ref="A78">IFERROR(INDEX('Master Sheet'!$A$2:$A$90,MATCH(0,COUNTIF($A$3:A77,'Master Sheet'!$A$2:$A$90),0)),
"")</f>
        <v/>
      </c>
      <c r="B78" s="41" t="str">
        <f>IF(A78="","",
VLOOKUP($A78,'Master Sheet'!$A$2:$E$90,4,0))</f>
        <v/>
      </c>
      <c r="C78" s="41"/>
      <c r="D78" s="27" t="str">
        <f>IF(A78="","",
VLOOKUP($A78,'Master Sheet'!$A$2:$E$90,5,0))</f>
        <v/>
      </c>
      <c r="E78" s="55" t="str">
        <f>IF(A78="","",
VLOOKUP($A78,'Master Sheet'!$A$2:$F$90,6,0))</f>
        <v/>
      </c>
      <c r="F78" s="24" t="str">
        <f>IF(A78="","",VLOOKUP($A78,'Master Sheet'!$A$1:$Q$90,7,0))</f>
        <v/>
      </c>
      <c r="G78" s="24" t="str">
        <f>IF(A78="","",VLOOKUP($A78,'Master Sheet'!$A$1:$Q$90,8,0))</f>
        <v/>
      </c>
      <c r="H78" s="52" t="str">
        <f>IF(A78="","",VLOOKUP($A78,'Master Sheet'!$A$1:$Q$90,9,0))</f>
        <v/>
      </c>
      <c r="I78" s="42" t="str">
        <f>IF(A78="","",VLOOKUP($A78,'Master Sheet'!$A$1:$Q$90,10,0))</f>
        <v/>
      </c>
      <c r="J78" s="46" t="str">
        <f>IF(A78="","",VLOOKUP($A78,'Master Sheet'!$A$1:$Q$90,11,0))</f>
        <v/>
      </c>
      <c r="K78" s="52" t="str">
        <f>IF(A78="","",VLOOKUP($A78,'Master Sheet'!$A$1:$Q$90,12,0))</f>
        <v/>
      </c>
      <c r="L78" s="42" t="str">
        <f>IF(A78="","",VLOOKUP($A78,'Master Sheet'!$A$1:$Q$90,13,0))</f>
        <v/>
      </c>
      <c r="M78" s="42" t="str">
        <f>IF(A78="","",VLOOKUP($A78,'Master Sheet'!$A$1:$Q$90,14,0))</f>
        <v/>
      </c>
      <c r="N78" s="42" t="str">
        <f>IF(A78="","",VLOOKUP($A78,'Master Sheet'!$A$1:$Q$90,15,0))</f>
        <v/>
      </c>
      <c r="O78" s="42" t="str">
        <f>IF(A78="","",VLOOKUP($A78,'Master Sheet'!$A$1:$Q$90,16,0))</f>
        <v/>
      </c>
      <c r="P78" s="46" t="str">
        <f>IF(A78="","",VLOOKUP($A78,'Master Sheet'!$A$1:$Q$90,17,0))</f>
        <v/>
      </c>
    </row>
    <row r="79" spans="1:16" hidden="1" x14ac:dyDescent="0.25">
      <c r="A79" s="45" t="str">
        <f t="array" ref="A79">IFERROR(INDEX('Master Sheet'!$A$2:$A$90,MATCH(0,COUNTIF($A$3:A78,'Master Sheet'!$A$2:$A$90),0)),
"")</f>
        <v/>
      </c>
      <c r="B79" s="41" t="str">
        <f>IF(A79="","",
VLOOKUP($A79,'Master Sheet'!$A$2:$E$90,4,0))</f>
        <v/>
      </c>
      <c r="C79" s="41"/>
      <c r="D79" s="27" t="str">
        <f>IF(A79="","",
VLOOKUP($A79,'Master Sheet'!$A$2:$E$90,5,0))</f>
        <v/>
      </c>
      <c r="E79" s="55" t="str">
        <f>IF(A79="","",
VLOOKUP($A79,'Master Sheet'!$A$2:$F$90,6,0))</f>
        <v/>
      </c>
      <c r="F79" s="24" t="str">
        <f>IF(A79="","",VLOOKUP($A79,'Master Sheet'!$A$1:$Q$90,7,0))</f>
        <v/>
      </c>
      <c r="G79" s="24" t="str">
        <f>IF(A79="","",VLOOKUP($A79,'Master Sheet'!$A$1:$Q$90,8,0))</f>
        <v/>
      </c>
      <c r="H79" s="52" t="str">
        <f>IF(A79="","",VLOOKUP($A79,'Master Sheet'!$A$1:$Q$90,9,0))</f>
        <v/>
      </c>
      <c r="I79" s="42" t="str">
        <f>IF(A79="","",VLOOKUP($A79,'Master Sheet'!$A$1:$Q$90,10,0))</f>
        <v/>
      </c>
      <c r="J79" s="46" t="str">
        <f>IF(A79="","",VLOOKUP($A79,'Master Sheet'!$A$1:$Q$90,11,0))</f>
        <v/>
      </c>
      <c r="K79" s="52" t="str">
        <f>IF(A79="","",VLOOKUP($A79,'Master Sheet'!$A$1:$Q$90,12,0))</f>
        <v/>
      </c>
      <c r="L79" s="42" t="str">
        <f>IF(A79="","",VLOOKUP($A79,'Master Sheet'!$A$1:$Q$90,13,0))</f>
        <v/>
      </c>
      <c r="M79" s="42" t="str">
        <f>IF(A79="","",VLOOKUP($A79,'Master Sheet'!$A$1:$Q$90,14,0))</f>
        <v/>
      </c>
      <c r="N79" s="42" t="str">
        <f>IF(A79="","",VLOOKUP($A79,'Master Sheet'!$A$1:$Q$90,15,0))</f>
        <v/>
      </c>
      <c r="O79" s="42" t="str">
        <f>IF(A79="","",VLOOKUP($A79,'Master Sheet'!$A$1:$Q$90,16,0))</f>
        <v/>
      </c>
      <c r="P79" s="46" t="str">
        <f>IF(A79="","",VLOOKUP($A79,'Master Sheet'!$A$1:$Q$90,17,0))</f>
        <v/>
      </c>
    </row>
    <row r="80" spans="1:16" hidden="1" x14ac:dyDescent="0.25">
      <c r="A80" s="45" t="str">
        <f t="array" ref="A80">IFERROR(INDEX('Master Sheet'!$A$2:$A$90,MATCH(0,COUNTIF($A$3:A79,'Master Sheet'!$A$2:$A$90),0)),
"")</f>
        <v/>
      </c>
      <c r="B80" s="41" t="str">
        <f>IF(A80="","",
VLOOKUP($A80,'Master Sheet'!$A$2:$E$90,4,0))</f>
        <v/>
      </c>
      <c r="C80" s="41"/>
      <c r="D80" s="27" t="str">
        <f>IF(A80="","",
VLOOKUP($A80,'Master Sheet'!$A$2:$E$90,5,0))</f>
        <v/>
      </c>
      <c r="E80" s="55" t="str">
        <f>IF(A80="","",
VLOOKUP($A80,'Master Sheet'!$A$2:$F$90,6,0))</f>
        <v/>
      </c>
      <c r="F80" s="24" t="str">
        <f>IF(A80="","",VLOOKUP($A80,'Master Sheet'!$A$1:$Q$90,7,0))</f>
        <v/>
      </c>
      <c r="G80" s="24" t="str">
        <f>IF(A80="","",VLOOKUP($A80,'Master Sheet'!$A$1:$Q$90,8,0))</f>
        <v/>
      </c>
      <c r="H80" s="52" t="str">
        <f>IF(A80="","",VLOOKUP($A80,'Master Sheet'!$A$1:$Q$90,9,0))</f>
        <v/>
      </c>
      <c r="I80" s="42" t="str">
        <f>IF(A80="","",VLOOKUP($A80,'Master Sheet'!$A$1:$Q$90,10,0))</f>
        <v/>
      </c>
      <c r="J80" s="46" t="str">
        <f>IF(A80="","",VLOOKUP($A80,'Master Sheet'!$A$1:$Q$90,11,0))</f>
        <v/>
      </c>
      <c r="K80" s="52" t="str">
        <f>IF(A80="","",VLOOKUP($A80,'Master Sheet'!$A$1:$Q$90,12,0))</f>
        <v/>
      </c>
      <c r="L80" s="42" t="str">
        <f>IF(A80="","",VLOOKUP($A80,'Master Sheet'!$A$1:$Q$90,13,0))</f>
        <v/>
      </c>
      <c r="M80" s="42" t="str">
        <f>IF(A80="","",VLOOKUP($A80,'Master Sheet'!$A$1:$Q$90,14,0))</f>
        <v/>
      </c>
      <c r="N80" s="42" t="str">
        <f>IF(A80="","",VLOOKUP($A80,'Master Sheet'!$A$1:$Q$90,15,0))</f>
        <v/>
      </c>
      <c r="O80" s="42" t="str">
        <f>IF(A80="","",VLOOKUP($A80,'Master Sheet'!$A$1:$Q$90,16,0))</f>
        <v/>
      </c>
      <c r="P80" s="46" t="str">
        <f>IF(A80="","",VLOOKUP($A80,'Master Sheet'!$A$1:$Q$90,17,0))</f>
        <v/>
      </c>
    </row>
    <row r="81" spans="1:16" hidden="1" x14ac:dyDescent="0.25">
      <c r="A81" s="45" t="str">
        <f t="array" ref="A81">IFERROR(INDEX('Master Sheet'!$A$2:$A$90,MATCH(0,COUNTIF($A$3:A80,'Master Sheet'!$A$2:$A$90),0)),
"")</f>
        <v/>
      </c>
      <c r="B81" s="41" t="str">
        <f>IF(A81="","",
VLOOKUP($A81,'Master Sheet'!$A$2:$E$90,4,0))</f>
        <v/>
      </c>
      <c r="C81" s="41"/>
      <c r="D81" s="27" t="str">
        <f>IF(A81="","",
VLOOKUP($A81,'Master Sheet'!$A$2:$E$90,5,0))</f>
        <v/>
      </c>
      <c r="E81" s="55" t="str">
        <f>IF(A81="","",
VLOOKUP($A81,'Master Sheet'!$A$2:$F$90,6,0))</f>
        <v/>
      </c>
      <c r="F81" s="24" t="str">
        <f>IF(A81="","",VLOOKUP($A81,'Master Sheet'!$A$1:$Q$90,7,0))</f>
        <v/>
      </c>
      <c r="G81" s="24" t="str">
        <f>IF(A81="","",VLOOKUP($A81,'Master Sheet'!$A$1:$Q$90,8,0))</f>
        <v/>
      </c>
      <c r="H81" s="52" t="str">
        <f>IF(A81="","",VLOOKUP($A81,'Master Sheet'!$A$1:$Q$90,9,0))</f>
        <v/>
      </c>
      <c r="I81" s="42" t="str">
        <f>IF(A81="","",VLOOKUP($A81,'Master Sheet'!$A$1:$Q$90,10,0))</f>
        <v/>
      </c>
      <c r="J81" s="46" t="str">
        <f>IF(A81="","",VLOOKUP($A81,'Master Sheet'!$A$1:$Q$90,11,0))</f>
        <v/>
      </c>
      <c r="K81" s="52" t="str">
        <f>IF(A81="","",VLOOKUP($A81,'Master Sheet'!$A$1:$Q$90,12,0))</f>
        <v/>
      </c>
      <c r="L81" s="42" t="str">
        <f>IF(A81="","",VLOOKUP($A81,'Master Sheet'!$A$1:$Q$90,13,0))</f>
        <v/>
      </c>
      <c r="M81" s="42" t="str">
        <f>IF(A81="","",VLOOKUP($A81,'Master Sheet'!$A$1:$Q$90,14,0))</f>
        <v/>
      </c>
      <c r="N81" s="42" t="str">
        <f>IF(A81="","",VLOOKUP($A81,'Master Sheet'!$A$1:$Q$90,15,0))</f>
        <v/>
      </c>
      <c r="O81" s="42" t="str">
        <f>IF(A81="","",VLOOKUP($A81,'Master Sheet'!$A$1:$Q$90,16,0))</f>
        <v/>
      </c>
      <c r="P81" s="46" t="str">
        <f>IF(A81="","",VLOOKUP($A81,'Master Sheet'!$A$1:$Q$90,17,0))</f>
        <v/>
      </c>
    </row>
    <row r="82" spans="1:16" hidden="1" x14ac:dyDescent="0.25">
      <c r="A82" s="45" t="str">
        <f t="array" ref="A82">IFERROR(INDEX('Master Sheet'!$A$2:$A$90,MATCH(0,COUNTIF($A$3:A81,'Master Sheet'!$A$2:$A$90),0)),
"")</f>
        <v/>
      </c>
      <c r="B82" s="41" t="str">
        <f>IF(A82="","",
VLOOKUP($A82,'Master Sheet'!$A$2:$E$90,4,0))</f>
        <v/>
      </c>
      <c r="C82" s="41"/>
      <c r="D82" s="27" t="str">
        <f>IF(A82="","",
VLOOKUP($A82,'Master Sheet'!$A$2:$E$90,5,0))</f>
        <v/>
      </c>
      <c r="E82" s="55" t="str">
        <f>IF(A82="","",
VLOOKUP($A82,'Master Sheet'!$A$2:$F$90,6,0))</f>
        <v/>
      </c>
      <c r="F82" s="24" t="str">
        <f>IF(A82="","",VLOOKUP($A82,'Master Sheet'!$A$1:$Q$90,7,0))</f>
        <v/>
      </c>
      <c r="G82" s="24" t="str">
        <f>IF(A82="","",VLOOKUP($A82,'Master Sheet'!$A$1:$Q$90,8,0))</f>
        <v/>
      </c>
      <c r="H82" s="52" t="str">
        <f>IF(A82="","",VLOOKUP($A82,'Master Sheet'!$A$1:$Q$90,9,0))</f>
        <v/>
      </c>
      <c r="I82" s="42" t="str">
        <f>IF(A82="","",VLOOKUP($A82,'Master Sheet'!$A$1:$Q$90,10,0))</f>
        <v/>
      </c>
      <c r="J82" s="46" t="str">
        <f>IF(A82="","",VLOOKUP($A82,'Master Sheet'!$A$1:$Q$90,11,0))</f>
        <v/>
      </c>
      <c r="K82" s="52" t="str">
        <f>IF(A82="","",VLOOKUP($A82,'Master Sheet'!$A$1:$Q$90,12,0))</f>
        <v/>
      </c>
      <c r="L82" s="42" t="str">
        <f>IF(A82="","",VLOOKUP($A82,'Master Sheet'!$A$1:$Q$90,13,0))</f>
        <v/>
      </c>
      <c r="M82" s="42" t="str">
        <f>IF(A82="","",VLOOKUP($A82,'Master Sheet'!$A$1:$Q$90,14,0))</f>
        <v/>
      </c>
      <c r="N82" s="42" t="str">
        <f>IF(A82="","",VLOOKUP($A82,'Master Sheet'!$A$1:$Q$90,15,0))</f>
        <v/>
      </c>
      <c r="O82" s="42" t="str">
        <f>IF(A82="","",VLOOKUP($A82,'Master Sheet'!$A$1:$Q$90,16,0))</f>
        <v/>
      </c>
      <c r="P82" s="46" t="str">
        <f>IF(A82="","",VLOOKUP($A82,'Master Sheet'!$A$1:$Q$90,17,0))</f>
        <v/>
      </c>
    </row>
    <row r="83" spans="1:16" hidden="1" x14ac:dyDescent="0.25">
      <c r="A83" s="45" t="str">
        <f t="array" ref="A83">IFERROR(INDEX('Master Sheet'!$A$2:$A$90,MATCH(0,COUNTIF($A$3:A82,'Master Sheet'!$A$2:$A$90),0)),
"")</f>
        <v/>
      </c>
      <c r="B83" s="41" t="str">
        <f>IF(A83="","",
VLOOKUP($A83,'Master Sheet'!$A$2:$E$90,4,0))</f>
        <v/>
      </c>
      <c r="C83" s="41"/>
      <c r="D83" s="27" t="str">
        <f>IF(A83="","",
VLOOKUP($A83,'Master Sheet'!$A$2:$E$90,5,0))</f>
        <v/>
      </c>
      <c r="E83" s="55" t="str">
        <f>IF(A83="","",
VLOOKUP($A83,'Master Sheet'!$A$2:$F$90,6,0))</f>
        <v/>
      </c>
      <c r="F83" s="24" t="str">
        <f>IF(A83="","",VLOOKUP($A83,'Master Sheet'!$A$1:$Q$90,7,0))</f>
        <v/>
      </c>
      <c r="G83" s="24" t="str">
        <f>IF(A83="","",VLOOKUP($A83,'Master Sheet'!$A$1:$Q$90,8,0))</f>
        <v/>
      </c>
      <c r="H83" s="52" t="str">
        <f>IF(A83="","",VLOOKUP($A83,'Master Sheet'!$A$1:$Q$90,9,0))</f>
        <v/>
      </c>
      <c r="I83" s="42" t="str">
        <f>IF(A83="","",VLOOKUP($A83,'Master Sheet'!$A$1:$Q$90,10,0))</f>
        <v/>
      </c>
      <c r="J83" s="46" t="str">
        <f>IF(A83="","",VLOOKUP($A83,'Master Sheet'!$A$1:$Q$90,11,0))</f>
        <v/>
      </c>
      <c r="K83" s="52" t="str">
        <f>IF(A83="","",VLOOKUP($A83,'Master Sheet'!$A$1:$Q$90,12,0))</f>
        <v/>
      </c>
      <c r="L83" s="42" t="str">
        <f>IF(A83="","",VLOOKUP($A83,'Master Sheet'!$A$1:$Q$90,13,0))</f>
        <v/>
      </c>
      <c r="M83" s="42" t="str">
        <f>IF(A83="","",VLOOKUP($A83,'Master Sheet'!$A$1:$Q$90,14,0))</f>
        <v/>
      </c>
      <c r="N83" s="42" t="str">
        <f>IF(A83="","",VLOOKUP($A83,'Master Sheet'!$A$1:$Q$90,15,0))</f>
        <v/>
      </c>
      <c r="O83" s="42" t="str">
        <f>IF(A83="","",VLOOKUP($A83,'Master Sheet'!$A$1:$Q$90,16,0))</f>
        <v/>
      </c>
      <c r="P83" s="46" t="str">
        <f>IF(A83="","",VLOOKUP($A83,'Master Sheet'!$A$1:$Q$90,17,0))</f>
        <v/>
      </c>
    </row>
    <row r="84" spans="1:16" hidden="1" x14ac:dyDescent="0.25">
      <c r="A84" s="45" t="str">
        <f t="array" ref="A84">IFERROR(INDEX('Master Sheet'!$A$2:$A$90,MATCH(0,COUNTIF($A$3:A83,'Master Sheet'!$A$2:$A$90),0)),
"")</f>
        <v/>
      </c>
      <c r="B84" s="41" t="str">
        <f>IF(A84="","",
VLOOKUP($A84,'Master Sheet'!$A$2:$E$90,4,0))</f>
        <v/>
      </c>
      <c r="C84" s="41"/>
      <c r="D84" s="27" t="str">
        <f>IF(A84="","",
VLOOKUP($A84,'Master Sheet'!$A$2:$E$90,5,0))</f>
        <v/>
      </c>
      <c r="E84" s="55" t="str">
        <f>IF(A84="","",
VLOOKUP($A84,'Master Sheet'!$A$2:$F$90,6,0))</f>
        <v/>
      </c>
      <c r="F84" s="24" t="str">
        <f>IF(A84="","",VLOOKUP($A84,'Master Sheet'!$A$1:$Q$90,7,0))</f>
        <v/>
      </c>
      <c r="G84" s="24" t="str">
        <f>IF(A84="","",VLOOKUP($A84,'Master Sheet'!$A$1:$Q$90,8,0))</f>
        <v/>
      </c>
      <c r="H84" s="52" t="str">
        <f>IF(A84="","",VLOOKUP($A84,'Master Sheet'!$A$1:$Q$90,9,0))</f>
        <v/>
      </c>
      <c r="I84" s="42" t="str">
        <f>IF(A84="","",VLOOKUP($A84,'Master Sheet'!$A$1:$Q$90,10,0))</f>
        <v/>
      </c>
      <c r="J84" s="46" t="str">
        <f>IF(A84="","",VLOOKUP($A84,'Master Sheet'!$A$1:$Q$90,11,0))</f>
        <v/>
      </c>
      <c r="K84" s="52" t="str">
        <f>IF(A84="","",VLOOKUP($A84,'Master Sheet'!$A$1:$Q$90,12,0))</f>
        <v/>
      </c>
      <c r="L84" s="42" t="str">
        <f>IF(A84="","",VLOOKUP($A84,'Master Sheet'!$A$1:$Q$90,13,0))</f>
        <v/>
      </c>
      <c r="M84" s="42" t="str">
        <f>IF(A84="","",VLOOKUP($A84,'Master Sheet'!$A$1:$Q$90,14,0))</f>
        <v/>
      </c>
      <c r="N84" s="42" t="str">
        <f>IF(A84="","",VLOOKUP($A84,'Master Sheet'!$A$1:$Q$90,15,0))</f>
        <v/>
      </c>
      <c r="O84" s="42" t="str">
        <f>IF(A84="","",VLOOKUP($A84,'Master Sheet'!$A$1:$Q$90,16,0))</f>
        <v/>
      </c>
      <c r="P84" s="46" t="str">
        <f>IF(A84="","",VLOOKUP($A84,'Master Sheet'!$A$1:$Q$90,17,0))</f>
        <v/>
      </c>
    </row>
    <row r="85" spans="1:16" hidden="1" x14ac:dyDescent="0.25">
      <c r="A85" s="45" t="str">
        <f t="array" ref="A85">IFERROR(INDEX('Master Sheet'!$A$2:$A$90,MATCH(0,COUNTIF($A$3:A84,'Master Sheet'!$A$2:$A$90),0)),
"")</f>
        <v/>
      </c>
      <c r="B85" s="41" t="str">
        <f>IF(A85="","",
VLOOKUP($A85,'Master Sheet'!$A$2:$E$90,4,0))</f>
        <v/>
      </c>
      <c r="C85" s="41"/>
      <c r="D85" s="27" t="str">
        <f>IF(A85="","",
VLOOKUP($A85,'Master Sheet'!$A$2:$E$90,5,0))</f>
        <v/>
      </c>
      <c r="E85" s="55" t="str">
        <f>IF(A85="","",
VLOOKUP($A85,'Master Sheet'!$A$2:$F$90,6,0))</f>
        <v/>
      </c>
      <c r="F85" s="24" t="str">
        <f>IF(A85="","",VLOOKUP($A85,'Master Sheet'!$A$1:$Q$90,7,0))</f>
        <v/>
      </c>
      <c r="G85" s="24" t="str">
        <f>IF(A85="","",VLOOKUP($A85,'Master Sheet'!$A$1:$Q$90,8,0))</f>
        <v/>
      </c>
      <c r="H85" s="52" t="str">
        <f>IF(A85="","",VLOOKUP($A85,'Master Sheet'!$A$1:$Q$90,9,0))</f>
        <v/>
      </c>
      <c r="I85" s="42" t="str">
        <f>IF(A85="","",VLOOKUP($A85,'Master Sheet'!$A$1:$Q$90,10,0))</f>
        <v/>
      </c>
      <c r="J85" s="46" t="str">
        <f>IF(A85="","",VLOOKUP($A85,'Master Sheet'!$A$1:$Q$90,11,0))</f>
        <v/>
      </c>
      <c r="K85" s="52" t="str">
        <f>IF(A85="","",VLOOKUP($A85,'Master Sheet'!$A$1:$Q$90,12,0))</f>
        <v/>
      </c>
      <c r="L85" s="42" t="str">
        <f>IF(A85="","",VLOOKUP($A85,'Master Sheet'!$A$1:$Q$90,13,0))</f>
        <v/>
      </c>
      <c r="M85" s="42" t="str">
        <f>IF(A85="","",VLOOKUP($A85,'Master Sheet'!$A$1:$Q$90,14,0))</f>
        <v/>
      </c>
      <c r="N85" s="42" t="str">
        <f>IF(A85="","",VLOOKUP($A85,'Master Sheet'!$A$1:$Q$90,15,0))</f>
        <v/>
      </c>
      <c r="O85" s="42" t="str">
        <f>IF(A85="","",VLOOKUP($A85,'Master Sheet'!$A$1:$Q$90,16,0))</f>
        <v/>
      </c>
      <c r="P85" s="46" t="str">
        <f>IF(A85="","",VLOOKUP($A85,'Master Sheet'!$A$1:$Q$90,17,0))</f>
        <v/>
      </c>
    </row>
    <row r="86" spans="1:16" hidden="1" x14ac:dyDescent="0.25">
      <c r="A86" s="45" t="str">
        <f t="array" ref="A86">IFERROR(INDEX('Master Sheet'!$A$2:$A$90,MATCH(0,COUNTIF($A$3:A85,'Master Sheet'!$A$2:$A$90),0)),
"")</f>
        <v/>
      </c>
      <c r="B86" s="41" t="str">
        <f>IF(A86="","",
VLOOKUP($A86,'Master Sheet'!$A$2:$E$90,4,0))</f>
        <v/>
      </c>
      <c r="C86" s="41"/>
      <c r="D86" s="27" t="str">
        <f>IF(A86="","",
VLOOKUP($A86,'Master Sheet'!$A$2:$E$90,5,0))</f>
        <v/>
      </c>
      <c r="E86" s="55" t="str">
        <f>IF(A86="","",
VLOOKUP($A86,'Master Sheet'!$A$2:$F$90,6,0))</f>
        <v/>
      </c>
      <c r="F86" s="24" t="str">
        <f>IF(A86="","",VLOOKUP($A86,'Master Sheet'!$A$1:$Q$90,7,0))</f>
        <v/>
      </c>
      <c r="G86" s="24" t="str">
        <f>IF(A86="","",VLOOKUP($A86,'Master Sheet'!$A$1:$Q$90,8,0))</f>
        <v/>
      </c>
      <c r="H86" s="52" t="str">
        <f>IF(A86="","",VLOOKUP($A86,'Master Sheet'!$A$1:$Q$90,9,0))</f>
        <v/>
      </c>
      <c r="I86" s="42" t="str">
        <f>IF(A86="","",VLOOKUP($A86,'Master Sheet'!$A$1:$Q$90,10,0))</f>
        <v/>
      </c>
      <c r="J86" s="46" t="str">
        <f>IF(A86="","",VLOOKUP($A86,'Master Sheet'!$A$1:$Q$90,11,0))</f>
        <v/>
      </c>
      <c r="K86" s="52" t="str">
        <f>IF(A86="","",VLOOKUP($A86,'Master Sheet'!$A$1:$Q$90,12,0))</f>
        <v/>
      </c>
      <c r="L86" s="42" t="str">
        <f>IF(A86="","",VLOOKUP($A86,'Master Sheet'!$A$1:$Q$90,13,0))</f>
        <v/>
      </c>
      <c r="M86" s="42" t="str">
        <f>IF(A86="","",VLOOKUP($A86,'Master Sheet'!$A$1:$Q$90,14,0))</f>
        <v/>
      </c>
      <c r="N86" s="42" t="str">
        <f>IF(A86="","",VLOOKUP($A86,'Master Sheet'!$A$1:$Q$90,15,0))</f>
        <v/>
      </c>
      <c r="O86" s="42" t="str">
        <f>IF(A86="","",VLOOKUP($A86,'Master Sheet'!$A$1:$Q$90,16,0))</f>
        <v/>
      </c>
      <c r="P86" s="46" t="str">
        <f>IF(A86="","",VLOOKUP($A86,'Master Sheet'!$A$1:$Q$90,17,0))</f>
        <v/>
      </c>
    </row>
    <row r="87" spans="1:16" hidden="1" x14ac:dyDescent="0.25">
      <c r="A87" s="45" t="str">
        <f t="array" ref="A87">IFERROR(INDEX('Master Sheet'!$A$2:$A$90,MATCH(0,COUNTIF($A$3:A86,'Master Sheet'!$A$2:$A$90),0)),
"")</f>
        <v/>
      </c>
      <c r="B87" s="41" t="str">
        <f>IF(A87="","",
VLOOKUP($A87,'Master Sheet'!$A$2:$E$90,4,0))</f>
        <v/>
      </c>
      <c r="C87" s="41"/>
      <c r="D87" s="27" t="str">
        <f>IF(A87="","",
VLOOKUP($A87,'Master Sheet'!$A$2:$E$90,5,0))</f>
        <v/>
      </c>
      <c r="E87" s="55" t="str">
        <f>IF(A87="","",
VLOOKUP($A87,'Master Sheet'!$A$2:$F$90,6,0))</f>
        <v/>
      </c>
      <c r="F87" s="24" t="str">
        <f>IF(A87="","",VLOOKUP($A87,'Master Sheet'!$A$1:$Q$90,7,0))</f>
        <v/>
      </c>
      <c r="G87" s="24" t="str">
        <f>IF(A87="","",VLOOKUP($A87,'Master Sheet'!$A$1:$Q$90,8,0))</f>
        <v/>
      </c>
      <c r="H87" s="52" t="str">
        <f>IF(A87="","",VLOOKUP($A87,'Master Sheet'!$A$1:$Q$90,9,0))</f>
        <v/>
      </c>
      <c r="I87" s="42" t="str">
        <f>IF(A87="","",VLOOKUP($A87,'Master Sheet'!$A$1:$Q$90,10,0))</f>
        <v/>
      </c>
      <c r="J87" s="46" t="str">
        <f>IF(A87="","",VLOOKUP($A87,'Master Sheet'!$A$1:$Q$90,11,0))</f>
        <v/>
      </c>
      <c r="K87" s="52" t="str">
        <f>IF(A87="","",VLOOKUP($A87,'Master Sheet'!$A$1:$Q$90,12,0))</f>
        <v/>
      </c>
      <c r="L87" s="42" t="str">
        <f>IF(A87="","",VLOOKUP($A87,'Master Sheet'!$A$1:$Q$90,13,0))</f>
        <v/>
      </c>
      <c r="M87" s="42" t="str">
        <f>IF(A87="","",VLOOKUP($A87,'Master Sheet'!$A$1:$Q$90,14,0))</f>
        <v/>
      </c>
      <c r="N87" s="42" t="str">
        <f>IF(A87="","",VLOOKUP($A87,'Master Sheet'!$A$1:$Q$90,15,0))</f>
        <v/>
      </c>
      <c r="O87" s="42" t="str">
        <f>IF(A87="","",VLOOKUP($A87,'Master Sheet'!$A$1:$Q$90,16,0))</f>
        <v/>
      </c>
      <c r="P87" s="46" t="str">
        <f>IF(A87="","",VLOOKUP($A87,'Master Sheet'!$A$1:$Q$90,17,0))</f>
        <v/>
      </c>
    </row>
    <row r="88" spans="1:16" hidden="1" x14ac:dyDescent="0.25">
      <c r="A88" s="45" t="str">
        <f t="array" ref="A88">IFERROR(INDEX('Master Sheet'!$A$2:$A$90,MATCH(0,COUNTIF($A$3:A87,'Master Sheet'!$A$2:$A$90),0)),
"")</f>
        <v/>
      </c>
      <c r="B88" s="41" t="str">
        <f>IF(A88="","",
VLOOKUP($A88,'Master Sheet'!$A$2:$E$90,4,0))</f>
        <v/>
      </c>
      <c r="C88" s="41"/>
      <c r="D88" s="27" t="str">
        <f>IF(A88="","",
VLOOKUP($A88,'Master Sheet'!$A$2:$E$90,5,0))</f>
        <v/>
      </c>
      <c r="E88" s="55" t="str">
        <f>IF(A88="","",
VLOOKUP($A88,'Master Sheet'!$A$2:$F$90,6,0))</f>
        <v/>
      </c>
      <c r="F88" s="24" t="str">
        <f>IF(A88="","",VLOOKUP($A88,'Master Sheet'!$A$1:$Q$90,7,0))</f>
        <v/>
      </c>
      <c r="G88" s="24" t="str">
        <f>IF(A88="","",VLOOKUP($A88,'Master Sheet'!$A$1:$Q$90,8,0))</f>
        <v/>
      </c>
      <c r="H88" s="52" t="str">
        <f>IF(A88="","",VLOOKUP($A88,'Master Sheet'!$A$1:$Q$90,9,0))</f>
        <v/>
      </c>
      <c r="I88" s="42" t="str">
        <f>IF(A88="","",VLOOKUP($A88,'Master Sheet'!$A$1:$Q$90,10,0))</f>
        <v/>
      </c>
      <c r="J88" s="46" t="str">
        <f>IF(A88="","",VLOOKUP($A88,'Master Sheet'!$A$1:$Q$90,11,0))</f>
        <v/>
      </c>
      <c r="K88" s="52" t="str">
        <f>IF(A88="","",VLOOKUP($A88,'Master Sheet'!$A$1:$Q$90,12,0))</f>
        <v/>
      </c>
      <c r="L88" s="42" t="str">
        <f>IF(A88="","",VLOOKUP($A88,'Master Sheet'!$A$1:$Q$90,13,0))</f>
        <v/>
      </c>
      <c r="M88" s="42" t="str">
        <f>IF(A88="","",VLOOKUP($A88,'Master Sheet'!$A$1:$Q$90,14,0))</f>
        <v/>
      </c>
      <c r="N88" s="42" t="str">
        <f>IF(A88="","",VLOOKUP($A88,'Master Sheet'!$A$1:$Q$90,15,0))</f>
        <v/>
      </c>
      <c r="O88" s="42" t="str">
        <f>IF(A88="","",VLOOKUP($A88,'Master Sheet'!$A$1:$Q$90,16,0))</f>
        <v/>
      </c>
      <c r="P88" s="46" t="str">
        <f>IF(A88="","",VLOOKUP($A88,'Master Sheet'!$A$1:$Q$90,17,0))</f>
        <v/>
      </c>
    </row>
    <row r="89" spans="1:16" hidden="1" x14ac:dyDescent="0.25">
      <c r="A89" s="45" t="str">
        <f t="array" ref="A89">IFERROR(INDEX('Master Sheet'!$A$2:$A$90,MATCH(0,COUNTIF($A$3:A88,'Master Sheet'!$A$2:$A$90),0)),
"")</f>
        <v/>
      </c>
      <c r="B89" s="41" t="str">
        <f>IF(A89="","",
VLOOKUP($A89,'Master Sheet'!$A$2:$E$90,4,0))</f>
        <v/>
      </c>
      <c r="C89" s="41"/>
      <c r="D89" s="27" t="str">
        <f>IF(A89="","",
VLOOKUP($A89,'Master Sheet'!$A$2:$E$90,5,0))</f>
        <v/>
      </c>
      <c r="E89" s="55" t="str">
        <f>IF(A89="","",
VLOOKUP($A89,'Master Sheet'!$A$2:$F$90,6,0))</f>
        <v/>
      </c>
      <c r="F89" s="24" t="str">
        <f>IF(A89="","",VLOOKUP($A89,'Master Sheet'!$A$1:$Q$90,7,0))</f>
        <v/>
      </c>
      <c r="G89" s="24" t="str">
        <f>IF(A89="","",VLOOKUP($A89,'Master Sheet'!$A$1:$Q$90,8,0))</f>
        <v/>
      </c>
      <c r="H89" s="52" t="str">
        <f>IF(A89="","",VLOOKUP($A89,'Master Sheet'!$A$1:$Q$90,9,0))</f>
        <v/>
      </c>
      <c r="I89" s="42" t="str">
        <f>IF(A89="","",VLOOKUP($A89,'Master Sheet'!$A$1:$Q$90,10,0))</f>
        <v/>
      </c>
      <c r="J89" s="46" t="str">
        <f>IF(A89="","",VLOOKUP($A89,'Master Sheet'!$A$1:$Q$90,11,0))</f>
        <v/>
      </c>
      <c r="K89" s="52" t="str">
        <f>IF(A89="","",VLOOKUP($A89,'Master Sheet'!$A$1:$Q$90,12,0))</f>
        <v/>
      </c>
      <c r="L89" s="42" t="str">
        <f>IF(A89="","",VLOOKUP($A89,'Master Sheet'!$A$1:$Q$90,13,0))</f>
        <v/>
      </c>
      <c r="M89" s="42" t="str">
        <f>IF(A89="","",VLOOKUP($A89,'Master Sheet'!$A$1:$Q$90,14,0))</f>
        <v/>
      </c>
      <c r="N89" s="42" t="str">
        <f>IF(A89="","",VLOOKUP($A89,'Master Sheet'!$A$1:$Q$90,15,0))</f>
        <v/>
      </c>
      <c r="O89" s="42" t="str">
        <f>IF(A89="","",VLOOKUP($A89,'Master Sheet'!$A$1:$Q$90,16,0))</f>
        <v/>
      </c>
      <c r="P89" s="46" t="str">
        <f>IF(A89="","",VLOOKUP($A89,'Master Sheet'!$A$1:$Q$90,17,0))</f>
        <v/>
      </c>
    </row>
    <row r="90" spans="1:16" ht="15.75" hidden="1" thickBot="1" x14ac:dyDescent="0.3">
      <c r="A90" s="47" t="str">
        <f t="array" ref="A90">IFERROR(INDEX('Master Sheet'!$A$2:$A$90,MATCH(0,COUNTIF($A$3:A89,'Master Sheet'!$A$2:$A$90),0)),
"")</f>
        <v/>
      </c>
      <c r="B90" s="48" t="str">
        <f>IF(A90="","",
VLOOKUP($A90,'Master Sheet'!$A$2:$E$90,4,0))</f>
        <v/>
      </c>
      <c r="C90" s="48"/>
      <c r="D90" s="28" t="str">
        <f>IF(A90="","",
VLOOKUP($A90,'Master Sheet'!$A$2:$E$90,5,0))</f>
        <v/>
      </c>
      <c r="E90" s="56" t="str">
        <f>IF(A90="","",
VLOOKUP($A90,'Master Sheet'!$A$2:$F$90,6,0))</f>
        <v/>
      </c>
      <c r="F90" s="25" t="str">
        <f>IF(A90="","",VLOOKUP($A90,'Master Sheet'!$A$1:$Q$90,7,0))</f>
        <v/>
      </c>
      <c r="G90" s="25" t="str">
        <f>IF(A90="","",VLOOKUP($A90,'Master Sheet'!$A$1:$Q$90,8,0))</f>
        <v/>
      </c>
      <c r="H90" s="53" t="str">
        <f>IF(A90="","",VLOOKUP($A90,'Master Sheet'!$A$1:$Q$90,9,0))</f>
        <v/>
      </c>
      <c r="I90" s="49" t="str">
        <f>IF(A90="","",VLOOKUP($A90,'Master Sheet'!$A$1:$Q$90,10,0))</f>
        <v/>
      </c>
      <c r="J90" s="50" t="str">
        <f>IF(A90="","",VLOOKUP($A90,'Master Sheet'!$A$1:$Q$90,11,0))</f>
        <v/>
      </c>
      <c r="K90" s="53" t="str">
        <f>IF(A90="","",VLOOKUP($A90,'Master Sheet'!$A$1:$Q$90,12,0))</f>
        <v/>
      </c>
      <c r="L90" s="49" t="str">
        <f>IF(A90="","",VLOOKUP($A90,'Master Sheet'!$A$1:$Q$90,13,0))</f>
        <v/>
      </c>
      <c r="M90" s="49" t="str">
        <f>IF(A90="","",VLOOKUP($A90,'Master Sheet'!$A$1:$Q$90,14,0))</f>
        <v/>
      </c>
      <c r="N90" s="49" t="str">
        <f>IF(A90="","",VLOOKUP($A90,'Master Sheet'!$A$1:$Q$90,15,0))</f>
        <v/>
      </c>
      <c r="O90" s="49" t="str">
        <f>IF(A90="","",VLOOKUP($A90,'Master Sheet'!$A$1:$Q$90,16,0))</f>
        <v/>
      </c>
      <c r="P90" s="50" t="str">
        <f>IF(A90="","",VLOOKUP($A90,'Master Sheet'!$A$1:$Q$90,17,0))</f>
        <v/>
      </c>
    </row>
  </sheetData>
  <autoFilter ref="A3:R90">
    <filterColumn colId="2">
      <customFilters>
        <customFilter operator="notEqual" val=" "/>
      </customFilters>
    </filterColumn>
    <filterColumn colId="7" showButton="0"/>
    <filterColumn colId="8" showButton="0"/>
    <filterColumn colId="10" showButton="0"/>
    <filterColumn colId="11" showButton="0"/>
    <filterColumn colId="12" showButton="0"/>
    <filterColumn colId="13" showButton="0"/>
    <filterColumn colId="14" showButton="0"/>
  </autoFilter>
  <mergeCells count="4">
    <mergeCell ref="K3:P3"/>
    <mergeCell ref="H3:J3"/>
    <mergeCell ref="A2:P2"/>
    <mergeCell ref="A1:P1"/>
  </mergeCells>
  <conditionalFormatting sqref="F4:P90">
    <cfRule type="cellIs" dxfId="34" priority="8" operator="equal">
      <formula>0</formula>
    </cfRule>
    <cfRule type="cellIs" dxfId="33" priority="9" operator="equal">
      <formula>3</formula>
    </cfRule>
    <cfRule type="cellIs" dxfId="32" priority="10" operator="equal">
      <formula>2</formula>
    </cfRule>
    <cfRule type="cellIs" dxfId="31" priority="11" operator="equal">
      <formula>1</formula>
    </cfRule>
  </conditionalFormatting>
  <pageMargins left="0.39370078740157483" right="0.39370078740157483" top="0.39370078740157483" bottom="0.39370078740157483" header="0.31496062992125984" footer="0.31496062992125984"/>
  <pageSetup paperSize="8" scale="58"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12" operator="equal" id="{2821AE72-AB1A-46E7-9197-8C65B4E1E9E2}">
            <xm:f>'Master Sheet'!$U$4</xm:f>
            <x14:dxf>
              <font>
                <color auto="1"/>
              </font>
              <fill>
                <patternFill>
                  <bgColor theme="6" tint="0.39994506668294322"/>
                </patternFill>
              </fill>
            </x14:dxf>
          </x14:cfRule>
          <x14:cfRule type="cellIs" priority="13" operator="equal" id="{5F25348D-6C45-40C5-84A8-3B765282ADCE}">
            <xm:f>'Master Sheet'!$U$3</xm:f>
            <x14:dxf>
              <font>
                <color auto="1"/>
              </font>
              <fill>
                <patternFill>
                  <bgColor theme="3" tint="0.59996337778862885"/>
                </patternFill>
              </fill>
            </x14:dxf>
          </x14:cfRule>
          <x14:cfRule type="cellIs" priority="14" operator="equal" id="{DA93D42E-7D27-4ED5-A509-3718D4AD0367}">
            <xm:f>'Master Sheet'!$U$2</xm:f>
            <x14:dxf>
              <font>
                <color auto="1"/>
              </font>
              <fill>
                <patternFill>
                  <bgColor theme="9" tint="0.39994506668294322"/>
                </patternFill>
              </fill>
            </x14:dxf>
          </x14:cfRule>
          <xm:sqref>B4:C90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70"/>
  <sheetViews>
    <sheetView zoomScale="60" zoomScaleNormal="60" workbookViewId="0">
      <selection activeCell="F2" sqref="F2"/>
    </sheetView>
  </sheetViews>
  <sheetFormatPr defaultColWidth="8.85546875" defaultRowHeight="15" x14ac:dyDescent="0.25"/>
  <cols>
    <col min="1" max="1" width="66.7109375" style="20" bestFit="1" customWidth="1"/>
    <col min="2" max="3" width="10.5703125" style="22" bestFit="1" customWidth="1"/>
    <col min="4" max="4" width="9" style="23" bestFit="1" customWidth="1"/>
    <col min="5" max="5" width="17.85546875" style="20" bestFit="1" customWidth="1"/>
    <col min="6" max="6" width="50.7109375" style="21" customWidth="1"/>
    <col min="7" max="12" width="9" style="4" bestFit="1" customWidth="1"/>
    <col min="13" max="16384" width="8.85546875" style="4"/>
  </cols>
  <sheetData>
    <row r="1" spans="1:23" ht="15.75" thickBot="1" x14ac:dyDescent="0.3">
      <c r="A1" s="14" t="s">
        <v>0</v>
      </c>
      <c r="B1" s="14" t="s">
        <v>2</v>
      </c>
      <c r="C1" s="14" t="s">
        <v>3</v>
      </c>
      <c r="D1" s="14" t="s">
        <v>1</v>
      </c>
      <c r="E1" s="14" t="s">
        <v>14</v>
      </c>
      <c r="F1" s="14" t="s">
        <v>30</v>
      </c>
      <c r="G1" s="14">
        <f ca="1">DATE(YEAR($S$2)+1,MONTH($S$2),DAY($S$2))</f>
        <v>43891</v>
      </c>
      <c r="H1" s="15">
        <f ca="1">DATE(YEAR(G1)+1,MONTH(G1),DAY(G1))</f>
        <v>44256</v>
      </c>
      <c r="I1" s="15">
        <f ca="1">DATE(YEAR(H1)+1,MONTH(H1),DAY(H1))</f>
        <v>44621</v>
      </c>
      <c r="J1" s="15">
        <f t="shared" ref="J1" ca="1" si="0">DATE(YEAR(I1)+1,MONTH(I1),DAY(I1))</f>
        <v>44986</v>
      </c>
      <c r="K1" s="15">
        <f ca="1">DATE(YEAR(J1)+1,MONTH(J1),DAY(J1))</f>
        <v>45352</v>
      </c>
      <c r="L1" s="15">
        <f ca="1">DATE(YEAR($K1)+1,MONTH(K1),DAY(K1))</f>
        <v>45717</v>
      </c>
      <c r="M1" s="15">
        <f t="shared" ref="M1:Q1" ca="1" si="1">DATE(YEAR($K1)+1,MONTH(L1),DAY(L1))</f>
        <v>45717</v>
      </c>
      <c r="N1" s="15">
        <f t="shared" ca="1" si="1"/>
        <v>45717</v>
      </c>
      <c r="O1" s="15">
        <f t="shared" ca="1" si="1"/>
        <v>45717</v>
      </c>
      <c r="P1" s="15">
        <f t="shared" ca="1" si="1"/>
        <v>45717</v>
      </c>
      <c r="Q1" s="15">
        <f t="shared" ca="1" si="1"/>
        <v>45717</v>
      </c>
      <c r="S1" s="6" t="s">
        <v>8</v>
      </c>
      <c r="U1" s="11" t="s">
        <v>7</v>
      </c>
      <c r="V1"/>
      <c r="W1" s="10" t="s">
        <v>9</v>
      </c>
    </row>
    <row r="2" spans="1:23" ht="30" x14ac:dyDescent="0.25">
      <c r="A2" s="33" t="s">
        <v>79</v>
      </c>
      <c r="B2" s="34">
        <v>43344</v>
      </c>
      <c r="C2" s="34">
        <v>43708</v>
      </c>
      <c r="D2" s="35" t="s">
        <v>4</v>
      </c>
      <c r="E2" s="36" t="s">
        <v>10</v>
      </c>
      <c r="F2" s="36" t="s">
        <v>63</v>
      </c>
      <c r="G2" s="13">
        <f ca="1">IF(AND(DATE(YEAR(G$1)-1,MONTH(G$1),DAY(G$1))&lt;$C2,
$B2&lt;DATE(YEAR(G$1)-1,MONTH(G$1),DAY(G$1)),
$D2='Master Sheet'!$U$2),1,
IF(AND(DATE(YEAR(G$1)-1,MONTH(G$1),DAY(G$1))&lt;$C2,
$B2&lt;DATE(YEAR(G$1)-1,MONTH(G$1),DAY(G$1)),
$D2='Master Sheet'!$U$3),2,
IF(AND(DATE(YEAR(G$1)-1,MONTH(G$1),DAY(G$1))&lt;$C2,
$B2&lt;DATE(YEAR(G$1)-1,MONTH(G$1),DAY(G$1)),
$D2='Master Sheet'!$U$4),3,
IF(AND(DATE(YEAR(G$1)-1,MONTH(G$1),DAY(G$1))&lt;$C2,
G$1&gt;$B2,
$D2='Master Sheet'!$U$2),1,
IF(AND(DATE(YEAR(G$1)-1,MONTH(G$1),DAY(G$1))&lt;$C2,
G$1&gt;$B2,
$D2='Master Sheet'!$U$3),2,
IF(AND(DATE(YEAR(G$1)-1,MONTH(G$1),DAY(G$1))&lt;$C2,
G$1&gt;$B2,
$D2='Master Sheet'!$U$4),3,
0))))))</f>
        <v>2</v>
      </c>
      <c r="H2" s="5">
        <f ca="1">IF(AND(DATE(YEAR(H$1)-1,MONTH(H$1),DAY(H$1))&lt;$C2,
$B2&lt;DATE(YEAR(H$1)-1,MONTH(H$1),DAY(H$1)),
$D2='Master Sheet'!$U$2),1,
IF(AND(DATE(YEAR(H$1)-1,MONTH(H$1),DAY(H$1))&lt;$C2,
$B2&lt;DATE(YEAR(H$1)-1,MONTH(H$1),DAY(H$1)),
$D2='Master Sheet'!$U$3),2,
IF(AND(DATE(YEAR(H$1)-1,MONTH(H$1),DAY(H$1))&lt;$C2,
$B2&lt;DATE(YEAR(H$1)-1,MONTH(H$1),DAY(H$1)),
$D2='Master Sheet'!$U$4),3,
IF(AND(DATE(YEAR(H$1)-1,MONTH(H$1),DAY(H$1))&lt;$C2,
H$1&gt;$B2,
$D2='Master Sheet'!$U$2),1,
IF(AND(DATE(YEAR(H$1)-1,MONTH(H$1),DAY(H$1))&lt;$C2,
H$1&gt;$B2,
$D2='Master Sheet'!$U$3),2,
IF(AND(DATE(YEAR(H$1)-1,MONTH(H$1),DAY(H$1))&lt;$C2,
H$1&gt;$B2,
$D2='Master Sheet'!$U$4),3,
0))))))</f>
        <v>0</v>
      </c>
      <c r="I2" s="5">
        <f ca="1">IF(AND(DATE(YEAR(I$1)-1,MONTH(I$1),DAY(I$1))&lt;$C2,
$B2&lt;DATE(YEAR(I$1)-1,MONTH(I$1),DAY(I$1)),
$D2='Master Sheet'!$U$2),1,
IF(AND(DATE(YEAR(I$1)-1,MONTH(I$1),DAY(I$1))&lt;$C2,
$B2&lt;DATE(YEAR(I$1)-1,MONTH(I$1),DAY(I$1)),
$D2='Master Sheet'!$U$3),2,
IF(AND(DATE(YEAR(I$1)-1,MONTH(I$1),DAY(I$1))&lt;$C2,
$B2&lt;DATE(YEAR(I$1)-1,MONTH(I$1),DAY(I$1)),
$D2='Master Sheet'!$U$4),3,
IF(AND(DATE(YEAR(I$1)-1,MONTH(I$1),DAY(I$1))&lt;$C2,
I$1&gt;$B2,
$D2='Master Sheet'!$U$2),1,
IF(AND(DATE(YEAR(I$1)-1,MONTH(I$1),DAY(I$1))&lt;$C2,
I$1&gt;$B2,
$D2='Master Sheet'!$U$3),2,
IF(AND(DATE(YEAR(I$1)-1,MONTH(I$1),DAY(I$1))&lt;$C2,
I$1&gt;$B2,
$D2='Master Sheet'!$U$4),3,
0))))))</f>
        <v>0</v>
      </c>
      <c r="J2" s="5">
        <f ca="1">IF(AND(DATE(YEAR(J$1)-1,MONTH(J$1),DAY(J$1))&lt;$C2,
$B2&lt;DATE(YEAR(J$1)-1,MONTH(J$1),DAY(J$1)),
$D2='Master Sheet'!$U$2),1,
IF(AND(DATE(YEAR(J$1)-1,MONTH(J$1),DAY(J$1))&lt;$C2,
$B2&lt;DATE(YEAR(J$1)-1,MONTH(J$1),DAY(J$1)),
$D2='Master Sheet'!$U$3),2,
IF(AND(DATE(YEAR(J$1)-1,MONTH(J$1),DAY(J$1))&lt;$C2,
$B2&lt;DATE(YEAR(J$1)-1,MONTH(J$1),DAY(J$1)),
$D2='Master Sheet'!$U$4),3,
IF(AND(DATE(YEAR(J$1)-1,MONTH(J$1),DAY(J$1))&lt;$C2,
J$1&gt;$B2,
$D2='Master Sheet'!$U$2),1,
IF(AND(DATE(YEAR(J$1)-1,MONTH(J$1),DAY(J$1))&lt;$C2,
J$1&gt;$B2,
$D2='Master Sheet'!$U$3),2,
IF(AND(DATE(YEAR(J$1)-1,MONTH(J$1),DAY(J$1))&lt;$C2,
J$1&gt;$B2,
$D2='Master Sheet'!$U$4),3,
0))))))</f>
        <v>0</v>
      </c>
      <c r="K2" s="5">
        <f ca="1">IF(AND(DATE(YEAR(K$1)-1,MONTH(K$1),DAY(K$1))&lt;$C2,
$B2&lt;DATE(YEAR(K$1)-1,MONTH(K$1),DAY(K$1)),
$D2='Master Sheet'!$U$2),1,
IF(AND(DATE(YEAR(K$1)-1,MONTH(K$1),DAY(K$1))&lt;$C2,
$B2&lt;DATE(YEAR(K$1)-1,MONTH(K$1),DAY(K$1)),
$D2='Master Sheet'!$U$3),2,
IF(AND(DATE(YEAR(K$1)-1,MONTH(K$1),DAY(K$1))&lt;$C2,
$B2&lt;DATE(YEAR(K$1)-1,MONTH(K$1),DAY(K$1)),
$D2='Master Sheet'!$U$4),3,
IF(AND(DATE(YEAR(K$1)-1,MONTH(K$1),DAY(K$1))&lt;$C2,
K$1&gt;$B2,
$D2='Master Sheet'!$U$2),1,
IF(AND(DATE(YEAR(K$1)-1,MONTH(K$1),DAY(K$1))&lt;$C2,
K$1&gt;$B2,
$D2='Master Sheet'!$U$3),2,
IF(AND(DATE(YEAR(K$1)-1,MONTH(K$1),DAY(K$1))&lt;$C2,
K$1&gt;$B2,
$D2='Master Sheet'!$U$4),3,
0))))))</f>
        <v>0</v>
      </c>
      <c r="L2" s="5">
        <f ca="1">IF(AND(DATE(YEAR(L$1)-1,MONTH(L$1),DAY(L$1))&lt;$C2,
$B2&lt;DATE(YEAR(L$1)-1,MONTH(L$1),DAY(L$1)),
$D2='Master Sheet'!$U$2),1,
IF(AND(DATE(YEAR(L$1)-1,MONTH(L$1),DAY(L$1))&lt;$C2,
$B2&lt;DATE(YEAR(L$1)-1,MONTH(L$1),DAY(L$1)),
$D2='Master Sheet'!$U$3),2,
IF(AND(DATE(YEAR(L$1)-1,MONTH(L$1),DAY(L$1))&lt;$C2,
$B2&lt;DATE(YEAR(L$1)-1,MONTH(L$1),DAY(L$1)),
$D2='Master Sheet'!$U$4),3,
IF(AND(DATE(YEAR(L$1)-1,MONTH(L$1),DAY(L$1))&lt;$C2,
L$1&gt;$B2,
$D2='Master Sheet'!$U$2),1,
IF(AND(DATE(YEAR(L$1)-1,MONTH(L$1),DAY(L$1))&lt;$C2,
L$1&gt;$B2,
$D2='Master Sheet'!$U$3),2,
IF(AND(DATE(YEAR(L$1)-1,MONTH(L$1),DAY(L$1))&lt;$C2,
L$1&gt;$B2,
$D2='Master Sheet'!$U$4),3,
0))))))</f>
        <v>0</v>
      </c>
      <c r="M2" s="5">
        <f ca="1">IF(AND(DATE(YEAR(M$1)-1,MONTH(M$1),DAY(M$1))&lt;$C2,
$B2&lt;DATE(YEAR(M$1)-1,MONTH(M$1),DAY(M$1)),
$D2='Master Sheet'!$U$2),1,
IF(AND(DATE(YEAR(M$1)-1,MONTH(M$1),DAY(M$1))&lt;$C2,
$B2&lt;DATE(YEAR(M$1)-1,MONTH(M$1),DAY(M$1)),
$D2='Master Sheet'!$U$3),2,
IF(AND(DATE(YEAR(M$1)-1,MONTH(M$1),DAY(M$1))&lt;$C2,
$B2&lt;DATE(YEAR(M$1)-1,MONTH(M$1),DAY(M$1)),
$D2='Master Sheet'!$U$4),3,
IF(AND(DATE(YEAR(M$1)-1,MONTH(M$1),DAY(M$1))&lt;$C2,
M$1&gt;$B2,
$D2='Master Sheet'!$U$2),1,
IF(AND(DATE(YEAR(M$1)-1,MONTH(M$1),DAY(M$1))&lt;$C2,
M$1&gt;$B2,
$D2='Master Sheet'!$U$3),2,
IF(AND(DATE(YEAR(M$1)-1,MONTH(M$1),DAY(M$1))&lt;$C2,
M$1&gt;$B2,
$D2='Master Sheet'!$U$4),3,
0))))))</f>
        <v>0</v>
      </c>
      <c r="N2" s="5">
        <f ca="1">IF(AND(DATE(YEAR(N$1)-1,MONTH(N$1),DAY(N$1))&lt;$C2,
$B2&lt;DATE(YEAR(N$1)-1,MONTH(N$1),DAY(N$1)),
$D2='Master Sheet'!$U$2),1,
IF(AND(DATE(YEAR(N$1)-1,MONTH(N$1),DAY(N$1))&lt;$C2,
$B2&lt;DATE(YEAR(N$1)-1,MONTH(N$1),DAY(N$1)),
$D2='Master Sheet'!$U$3),2,
IF(AND(DATE(YEAR(N$1)-1,MONTH(N$1),DAY(N$1))&lt;$C2,
$B2&lt;DATE(YEAR(N$1)-1,MONTH(N$1),DAY(N$1)),
$D2='Master Sheet'!$U$4),3,
IF(AND(DATE(YEAR(N$1)-1,MONTH(N$1),DAY(N$1))&lt;$C2,
N$1&gt;$B2,
$D2='Master Sheet'!$U$2),1,
IF(AND(DATE(YEAR(N$1)-1,MONTH(N$1),DAY(N$1))&lt;$C2,
N$1&gt;$B2,
$D2='Master Sheet'!$U$3),2,
IF(AND(DATE(YEAR(N$1)-1,MONTH(N$1),DAY(N$1))&lt;$C2,
N$1&gt;$B2,
$D2='Master Sheet'!$U$4),3,
0))))))</f>
        <v>0</v>
      </c>
      <c r="O2" s="5">
        <f ca="1">IF(AND(DATE(YEAR(O$1)-1,MONTH(O$1),DAY(O$1))&lt;$C2,
$B2&lt;DATE(YEAR(O$1)-1,MONTH(O$1),DAY(O$1)),
$D2='Master Sheet'!$U$2),1,
IF(AND(DATE(YEAR(O$1)-1,MONTH(O$1),DAY(O$1))&lt;$C2,
$B2&lt;DATE(YEAR(O$1)-1,MONTH(O$1),DAY(O$1)),
$D2='Master Sheet'!$U$3),2,
IF(AND(DATE(YEAR(O$1)-1,MONTH(O$1),DAY(O$1))&lt;$C2,
$B2&lt;DATE(YEAR(O$1)-1,MONTH(O$1),DAY(O$1)),
$D2='Master Sheet'!$U$4),3,
IF(AND(DATE(YEAR(O$1)-1,MONTH(O$1),DAY(O$1))&lt;$C2,
O$1&gt;$B2,
$D2='Master Sheet'!$U$2),1,
IF(AND(DATE(YEAR(O$1)-1,MONTH(O$1),DAY(O$1))&lt;$C2,
O$1&gt;$B2,
$D2='Master Sheet'!$U$3),2,
IF(AND(DATE(YEAR(O$1)-1,MONTH(O$1),DAY(O$1))&lt;$C2,
O$1&gt;$B2,
$D2='Master Sheet'!$U$4),3,
0))))))</f>
        <v>0</v>
      </c>
      <c r="P2" s="5">
        <f ca="1">IF(AND(DATE(YEAR(P$1)-1,MONTH(P$1),DAY(P$1))&lt;$C2,
$B2&lt;DATE(YEAR(P$1)-1,MONTH(P$1),DAY(P$1)),
$D2='Master Sheet'!$U$2),1,
IF(AND(DATE(YEAR(P$1)-1,MONTH(P$1),DAY(P$1))&lt;$C2,
$B2&lt;DATE(YEAR(P$1)-1,MONTH(P$1),DAY(P$1)),
$D2='Master Sheet'!$U$3),2,
IF(AND(DATE(YEAR(P$1)-1,MONTH(P$1),DAY(P$1))&lt;$C2,
$B2&lt;DATE(YEAR(P$1)-1,MONTH(P$1),DAY(P$1)),
$D2='Master Sheet'!$U$4),3,
IF(AND(DATE(YEAR(P$1)-1,MONTH(P$1),DAY(P$1))&lt;$C2,
P$1&gt;$B2,
$D2='Master Sheet'!$U$2),1,
IF(AND(DATE(YEAR(P$1)-1,MONTH(P$1),DAY(P$1))&lt;$C2,
P$1&gt;$B2,
$D2='Master Sheet'!$U$3),2,
IF(AND(DATE(YEAR(P$1)-1,MONTH(P$1),DAY(P$1))&lt;$C2,
P$1&gt;$B2,
$D2='Master Sheet'!$U$4),3,
0))))))</f>
        <v>0</v>
      </c>
      <c r="Q2" s="12">
        <f ca="1">IF(AND(DATE(YEAR(Q$1)-1,MONTH(Q$1),DAY(Q$1))&lt;$C2,
$B2&lt;DATE(YEAR(Q$1)-1,MONTH(Q$1),DAY(Q$1)),
$D2='Master Sheet'!$U$2),1,
IF(AND(DATE(YEAR(Q$1)-1,MONTH(Q$1),DAY(Q$1))&lt;$C2,
$B2&lt;DATE(YEAR(Q$1)-1,MONTH(Q$1),DAY(Q$1)),
$D2='Master Sheet'!$U$3),2,
IF(AND(DATE(YEAR(Q$1)-1,MONTH(Q$1),DAY(Q$1))&lt;$C2,
$B2&lt;DATE(YEAR(Q$1)-1,MONTH(Q$1),DAY(Q$1)),
$D2='Master Sheet'!$U$4),3,
IF(AND(DATE(YEAR(Q$1)-1,MONTH(Q$1),DAY(Q$1))&lt;$C2,
Q$1&gt;$B2,
$D2='Master Sheet'!$U$2),1,
IF(AND(DATE(YEAR(Q$1)-1,MONTH(Q$1),DAY(Q$1))&lt;$C2,
Q$1&gt;$B2,
$D2='Master Sheet'!$U$3),2,
IF(AND(DATE(YEAR(Q$1)-1,MONTH(Q$1),DAY(Q$1))&lt;$C2,
Q$1&gt;$B2,
$D2='Master Sheet'!$U$4),3,
0))))))</f>
        <v>0</v>
      </c>
      <c r="S2" s="6">
        <f ca="1">TODAY()</f>
        <v>43525</v>
      </c>
      <c r="U2" s="1" t="s">
        <v>5</v>
      </c>
      <c r="V2"/>
      <c r="W2" s="7" t="s">
        <v>15</v>
      </c>
    </row>
    <row r="3" spans="1:23" ht="75" x14ac:dyDescent="0.25">
      <c r="A3" s="33" t="s">
        <v>171</v>
      </c>
      <c r="B3" s="34">
        <v>43831</v>
      </c>
      <c r="C3" s="34">
        <v>44196</v>
      </c>
      <c r="D3" s="35" t="s">
        <v>5</v>
      </c>
      <c r="E3" s="36" t="s">
        <v>178</v>
      </c>
      <c r="F3" s="36" t="s">
        <v>172</v>
      </c>
      <c r="G3" s="13">
        <f ca="1">IF(AND(DATE(YEAR(G$1)-1,MONTH(G$1),DAY(G$1))&lt;$C3,
$B3&lt;DATE(YEAR(G$1)-1,MONTH(G$1),DAY(G$1)),
$D3='Master Sheet'!$U$2),1,
IF(AND(DATE(YEAR(G$1)-1,MONTH(G$1),DAY(G$1))&lt;$C3,
$B3&lt;DATE(YEAR(G$1)-1,MONTH(G$1),DAY(G$1)),
$D3='Master Sheet'!$U$3),2,
IF(AND(DATE(YEAR(G$1)-1,MONTH(G$1),DAY(G$1))&lt;$C3,
$B3&lt;DATE(YEAR(G$1)-1,MONTH(G$1),DAY(G$1)),
$D3='Master Sheet'!$U$4),3,
IF(AND(DATE(YEAR(G$1)-1,MONTH(G$1),DAY(G$1))&lt;$C3,
G$1&gt;$B3,
$D3='Master Sheet'!$U$2),1,
IF(AND(DATE(YEAR(G$1)-1,MONTH(G$1),DAY(G$1))&lt;$C3,
G$1&gt;$B3,
$D3='Master Sheet'!$U$3),2,
IF(AND(DATE(YEAR(G$1)-1,MONTH(G$1),DAY(G$1))&lt;$C3,
G$1&gt;$B3,
$D3='Master Sheet'!$U$4),3,
0))))))</f>
        <v>1</v>
      </c>
      <c r="H3" s="5">
        <f ca="1">IF(AND(DATE(YEAR(H$1)-1,MONTH(H$1),DAY(H$1))&lt;$C3,
$B3&lt;DATE(YEAR(H$1)-1,MONTH(H$1),DAY(H$1)),
$D3='Master Sheet'!$U$2),1,
IF(AND(DATE(YEAR(H$1)-1,MONTH(H$1),DAY(H$1))&lt;$C3,
$B3&lt;DATE(YEAR(H$1)-1,MONTH(H$1),DAY(H$1)),
$D3='Master Sheet'!$U$3),2,
IF(AND(DATE(YEAR(H$1)-1,MONTH(H$1),DAY(H$1))&lt;$C3,
$B3&lt;DATE(YEAR(H$1)-1,MONTH(H$1),DAY(H$1)),
$D3='Master Sheet'!$U$4),3,
IF(AND(DATE(YEAR(H$1)-1,MONTH(H$1),DAY(H$1))&lt;$C3,
H$1&gt;$B3,
$D3='Master Sheet'!$U$2),1,
IF(AND(DATE(YEAR(H$1)-1,MONTH(H$1),DAY(H$1))&lt;$C3,
H$1&gt;$B3,
$D3='Master Sheet'!$U$3),2,
IF(AND(DATE(YEAR(H$1)-1,MONTH(H$1),DAY(H$1))&lt;$C3,
H$1&gt;$B3,
$D3='Master Sheet'!$U$4),3,
0))))))</f>
        <v>1</v>
      </c>
      <c r="I3" s="5">
        <f ca="1">IF(AND(DATE(YEAR(I$1)-1,MONTH(I$1),DAY(I$1))&lt;$C3,
$B3&lt;DATE(YEAR(I$1)-1,MONTH(I$1),DAY(I$1)),
$D3='Master Sheet'!$U$2),1,
IF(AND(DATE(YEAR(I$1)-1,MONTH(I$1),DAY(I$1))&lt;$C3,
$B3&lt;DATE(YEAR(I$1)-1,MONTH(I$1),DAY(I$1)),
$D3='Master Sheet'!$U$3),2,
IF(AND(DATE(YEAR(I$1)-1,MONTH(I$1),DAY(I$1))&lt;$C3,
$B3&lt;DATE(YEAR(I$1)-1,MONTH(I$1),DAY(I$1)),
$D3='Master Sheet'!$U$4),3,
IF(AND(DATE(YEAR(I$1)-1,MONTH(I$1),DAY(I$1))&lt;$C3,
I$1&gt;$B3,
$D3='Master Sheet'!$U$2),1,
IF(AND(DATE(YEAR(I$1)-1,MONTH(I$1),DAY(I$1))&lt;$C3,
I$1&gt;$B3,
$D3='Master Sheet'!$U$3),2,
IF(AND(DATE(YEAR(I$1)-1,MONTH(I$1),DAY(I$1))&lt;$C3,
I$1&gt;$B3,
$D3='Master Sheet'!$U$4),3,
0))))))</f>
        <v>0</v>
      </c>
      <c r="J3" s="5">
        <f ca="1">IF(AND(DATE(YEAR(J$1)-1,MONTH(J$1),DAY(J$1))&lt;$C3,
$B3&lt;DATE(YEAR(J$1)-1,MONTH(J$1),DAY(J$1)),
$D3='Master Sheet'!$U$2),1,
IF(AND(DATE(YEAR(J$1)-1,MONTH(J$1),DAY(J$1))&lt;$C3,
$B3&lt;DATE(YEAR(J$1)-1,MONTH(J$1),DAY(J$1)),
$D3='Master Sheet'!$U$3),2,
IF(AND(DATE(YEAR(J$1)-1,MONTH(J$1),DAY(J$1))&lt;$C3,
$B3&lt;DATE(YEAR(J$1)-1,MONTH(J$1),DAY(J$1)),
$D3='Master Sheet'!$U$4),3,
IF(AND(DATE(YEAR(J$1)-1,MONTH(J$1),DAY(J$1))&lt;$C3,
J$1&gt;$B3,
$D3='Master Sheet'!$U$2),1,
IF(AND(DATE(YEAR(J$1)-1,MONTH(J$1),DAY(J$1))&lt;$C3,
J$1&gt;$B3,
$D3='Master Sheet'!$U$3),2,
IF(AND(DATE(YEAR(J$1)-1,MONTH(J$1),DAY(J$1))&lt;$C3,
J$1&gt;$B3,
$D3='Master Sheet'!$U$4),3,
0))))))</f>
        <v>0</v>
      </c>
      <c r="K3" s="5">
        <f ca="1">IF(AND(DATE(YEAR(K$1)-1,MONTH(K$1),DAY(K$1))&lt;$C3,
$B3&lt;DATE(YEAR(K$1)-1,MONTH(K$1),DAY(K$1)),
$D3='Master Sheet'!$U$2),1,
IF(AND(DATE(YEAR(K$1)-1,MONTH(K$1),DAY(K$1))&lt;$C3,
$B3&lt;DATE(YEAR(K$1)-1,MONTH(K$1),DAY(K$1)),
$D3='Master Sheet'!$U$3),2,
IF(AND(DATE(YEAR(K$1)-1,MONTH(K$1),DAY(K$1))&lt;$C3,
$B3&lt;DATE(YEAR(K$1)-1,MONTH(K$1),DAY(K$1)),
$D3='Master Sheet'!$U$4),3,
IF(AND(DATE(YEAR(K$1)-1,MONTH(K$1),DAY(K$1))&lt;$C3,
K$1&gt;$B3,
$D3='Master Sheet'!$U$2),1,
IF(AND(DATE(YEAR(K$1)-1,MONTH(K$1),DAY(K$1))&lt;$C3,
K$1&gt;$B3,
$D3='Master Sheet'!$U$3),2,
IF(AND(DATE(YEAR(K$1)-1,MONTH(K$1),DAY(K$1))&lt;$C3,
K$1&gt;$B3,
$D3='Master Sheet'!$U$4),3,
0))))))</f>
        <v>0</v>
      </c>
      <c r="L3" s="5">
        <f ca="1">IF(AND(DATE(YEAR(L$1)-1,MONTH(L$1),DAY(L$1))&lt;$C3,
$B3&lt;DATE(YEAR(L$1)-1,MONTH(L$1),DAY(L$1)),
$D3='Master Sheet'!$U$2),1,
IF(AND(DATE(YEAR(L$1)-1,MONTH(L$1),DAY(L$1))&lt;$C3,
$B3&lt;DATE(YEAR(L$1)-1,MONTH(L$1),DAY(L$1)),
$D3='Master Sheet'!$U$3),2,
IF(AND(DATE(YEAR(L$1)-1,MONTH(L$1),DAY(L$1))&lt;$C3,
$B3&lt;DATE(YEAR(L$1)-1,MONTH(L$1),DAY(L$1)),
$D3='Master Sheet'!$U$4),3,
IF(AND(DATE(YEAR(L$1)-1,MONTH(L$1),DAY(L$1))&lt;$C3,
L$1&gt;$B3,
$D3='Master Sheet'!$U$2),1,
IF(AND(DATE(YEAR(L$1)-1,MONTH(L$1),DAY(L$1))&lt;$C3,
L$1&gt;$B3,
$D3='Master Sheet'!$U$3),2,
IF(AND(DATE(YEAR(L$1)-1,MONTH(L$1),DAY(L$1))&lt;$C3,
L$1&gt;$B3,
$D3='Master Sheet'!$U$4),3,
0))))))</f>
        <v>0</v>
      </c>
      <c r="M3" s="5">
        <f ca="1">IF(AND(DATE(YEAR(M$1)-1,MONTH(M$1),DAY(M$1))&lt;$C3,
$B3&lt;DATE(YEAR(M$1)-1,MONTH(M$1),DAY(M$1)),
$D3='Master Sheet'!$U$2),1,
IF(AND(DATE(YEAR(M$1)-1,MONTH(M$1),DAY(M$1))&lt;$C3,
$B3&lt;DATE(YEAR(M$1)-1,MONTH(M$1),DAY(M$1)),
$D3='Master Sheet'!$U$3),2,
IF(AND(DATE(YEAR(M$1)-1,MONTH(M$1),DAY(M$1))&lt;$C3,
$B3&lt;DATE(YEAR(M$1)-1,MONTH(M$1),DAY(M$1)),
$D3='Master Sheet'!$U$4),3,
IF(AND(DATE(YEAR(M$1)-1,MONTH(M$1),DAY(M$1))&lt;$C3,
M$1&gt;$B3,
$D3='Master Sheet'!$U$2),1,
IF(AND(DATE(YEAR(M$1)-1,MONTH(M$1),DAY(M$1))&lt;$C3,
M$1&gt;$B3,
$D3='Master Sheet'!$U$3),2,
IF(AND(DATE(YEAR(M$1)-1,MONTH(M$1),DAY(M$1))&lt;$C3,
M$1&gt;$B3,
$D3='Master Sheet'!$U$4),3,
0))))))</f>
        <v>0</v>
      </c>
      <c r="N3" s="5">
        <f ca="1">IF(AND(DATE(YEAR(N$1)-1,MONTH(N$1),DAY(N$1))&lt;$C3,
$B3&lt;DATE(YEAR(N$1)-1,MONTH(N$1),DAY(N$1)),
$D3='Master Sheet'!$U$2),1,
IF(AND(DATE(YEAR(N$1)-1,MONTH(N$1),DAY(N$1))&lt;$C3,
$B3&lt;DATE(YEAR(N$1)-1,MONTH(N$1),DAY(N$1)),
$D3='Master Sheet'!$U$3),2,
IF(AND(DATE(YEAR(N$1)-1,MONTH(N$1),DAY(N$1))&lt;$C3,
$B3&lt;DATE(YEAR(N$1)-1,MONTH(N$1),DAY(N$1)),
$D3='Master Sheet'!$U$4),3,
IF(AND(DATE(YEAR(N$1)-1,MONTH(N$1),DAY(N$1))&lt;$C3,
N$1&gt;$B3,
$D3='Master Sheet'!$U$2),1,
IF(AND(DATE(YEAR(N$1)-1,MONTH(N$1),DAY(N$1))&lt;$C3,
N$1&gt;$B3,
$D3='Master Sheet'!$U$3),2,
IF(AND(DATE(YEAR(N$1)-1,MONTH(N$1),DAY(N$1))&lt;$C3,
N$1&gt;$B3,
$D3='Master Sheet'!$U$4),3,
0))))))</f>
        <v>0</v>
      </c>
      <c r="O3" s="5">
        <f ca="1">IF(AND(DATE(YEAR(O$1)-1,MONTH(O$1),DAY(O$1))&lt;$C3,
$B3&lt;DATE(YEAR(O$1)-1,MONTH(O$1),DAY(O$1)),
$D3='Master Sheet'!$U$2),1,
IF(AND(DATE(YEAR(O$1)-1,MONTH(O$1),DAY(O$1))&lt;$C3,
$B3&lt;DATE(YEAR(O$1)-1,MONTH(O$1),DAY(O$1)),
$D3='Master Sheet'!$U$3),2,
IF(AND(DATE(YEAR(O$1)-1,MONTH(O$1),DAY(O$1))&lt;$C3,
$B3&lt;DATE(YEAR(O$1)-1,MONTH(O$1),DAY(O$1)),
$D3='Master Sheet'!$U$4),3,
IF(AND(DATE(YEAR(O$1)-1,MONTH(O$1),DAY(O$1))&lt;$C3,
O$1&gt;$B3,
$D3='Master Sheet'!$U$2),1,
IF(AND(DATE(YEAR(O$1)-1,MONTH(O$1),DAY(O$1))&lt;$C3,
O$1&gt;$B3,
$D3='Master Sheet'!$U$3),2,
IF(AND(DATE(YEAR(O$1)-1,MONTH(O$1),DAY(O$1))&lt;$C3,
O$1&gt;$B3,
$D3='Master Sheet'!$U$4),3,
0))))))</f>
        <v>0</v>
      </c>
      <c r="P3" s="5">
        <f ca="1">IF(AND(DATE(YEAR(P$1)-1,MONTH(P$1),DAY(P$1))&lt;$C3,
$B3&lt;DATE(YEAR(P$1)-1,MONTH(P$1),DAY(P$1)),
$D3='Master Sheet'!$U$2),1,
IF(AND(DATE(YEAR(P$1)-1,MONTH(P$1),DAY(P$1))&lt;$C3,
$B3&lt;DATE(YEAR(P$1)-1,MONTH(P$1),DAY(P$1)),
$D3='Master Sheet'!$U$3),2,
IF(AND(DATE(YEAR(P$1)-1,MONTH(P$1),DAY(P$1))&lt;$C3,
$B3&lt;DATE(YEAR(P$1)-1,MONTH(P$1),DAY(P$1)),
$D3='Master Sheet'!$U$4),3,
IF(AND(DATE(YEAR(P$1)-1,MONTH(P$1),DAY(P$1))&lt;$C3,
P$1&gt;$B3,
$D3='Master Sheet'!$U$2),1,
IF(AND(DATE(YEAR(P$1)-1,MONTH(P$1),DAY(P$1))&lt;$C3,
P$1&gt;$B3,
$D3='Master Sheet'!$U$3),2,
IF(AND(DATE(YEAR(P$1)-1,MONTH(P$1),DAY(P$1))&lt;$C3,
P$1&gt;$B3,
$D3='Master Sheet'!$U$4),3,
0))))))</f>
        <v>0</v>
      </c>
      <c r="Q3" s="12">
        <f ca="1">IF(AND(DATE(YEAR(Q$1)-1,MONTH(Q$1),DAY(Q$1))&lt;$C3,
$B3&lt;DATE(YEAR(Q$1)-1,MONTH(Q$1),DAY(Q$1)),
$D3='Master Sheet'!$U$2),1,
IF(AND(DATE(YEAR(Q$1)-1,MONTH(Q$1),DAY(Q$1))&lt;$C3,
$B3&lt;DATE(YEAR(Q$1)-1,MONTH(Q$1),DAY(Q$1)),
$D3='Master Sheet'!$U$3),2,
IF(AND(DATE(YEAR(Q$1)-1,MONTH(Q$1),DAY(Q$1))&lt;$C3,
$B3&lt;DATE(YEAR(Q$1)-1,MONTH(Q$1),DAY(Q$1)),
$D3='Master Sheet'!$U$4),3,
IF(AND(DATE(YEAR(Q$1)-1,MONTH(Q$1),DAY(Q$1))&lt;$C3,
Q$1&gt;$B3,
$D3='Master Sheet'!$U$2),1,
IF(AND(DATE(YEAR(Q$1)-1,MONTH(Q$1),DAY(Q$1))&lt;$C3,
Q$1&gt;$B3,
$D3='Master Sheet'!$U$3),2,
IF(AND(DATE(YEAR(Q$1)-1,MONTH(Q$1),DAY(Q$1))&lt;$C3,
Q$1&gt;$B3,
$D3='Master Sheet'!$U$4),3,
0))))))</f>
        <v>0</v>
      </c>
      <c r="U3" s="2" t="s">
        <v>4</v>
      </c>
      <c r="V3"/>
      <c r="W3" s="8" t="s">
        <v>16</v>
      </c>
    </row>
    <row r="4" spans="1:23" ht="15.75" thickBot="1" x14ac:dyDescent="0.3">
      <c r="A4" s="33" t="s">
        <v>31</v>
      </c>
      <c r="B4" s="34">
        <v>43191</v>
      </c>
      <c r="C4" s="34">
        <v>45747</v>
      </c>
      <c r="D4" s="35" t="s">
        <v>6</v>
      </c>
      <c r="E4" s="36" t="s">
        <v>97</v>
      </c>
      <c r="F4" s="36" t="s">
        <v>63</v>
      </c>
      <c r="G4" s="13">
        <f ca="1">IF(AND(DATE(YEAR(G$1)-1,MONTH(G$1),DAY(G$1))&lt;$C4,
$B4&lt;DATE(YEAR(G$1)-1,MONTH(G$1),DAY(G$1)),
$D4='Master Sheet'!$U$2),1,
IF(AND(DATE(YEAR(G$1)-1,MONTH(G$1),DAY(G$1))&lt;$C4,
$B4&lt;DATE(YEAR(G$1)-1,MONTH(G$1),DAY(G$1)),
$D4='Master Sheet'!$U$3),2,
IF(AND(DATE(YEAR(G$1)-1,MONTH(G$1),DAY(G$1))&lt;$C4,
$B4&lt;DATE(YEAR(G$1)-1,MONTH(G$1),DAY(G$1)),
$D4='Master Sheet'!$U$4),3,
IF(AND(DATE(YEAR(G$1)-1,MONTH(G$1),DAY(G$1))&lt;$C4,
G$1&gt;$B4,
$D4='Master Sheet'!$U$2),1,
IF(AND(DATE(YEAR(G$1)-1,MONTH(G$1),DAY(G$1))&lt;$C4,
G$1&gt;$B4,
$D4='Master Sheet'!$U$3),2,
IF(AND(DATE(YEAR(G$1)-1,MONTH(G$1),DAY(G$1))&lt;$C4,
G$1&gt;$B4,
$D4='Master Sheet'!$U$4),3,
0))))))</f>
        <v>3</v>
      </c>
      <c r="H4" s="5">
        <f ca="1">IF(AND(DATE(YEAR(H$1)-1,MONTH(H$1),DAY(H$1))&lt;$C4,
$B4&lt;DATE(YEAR(H$1)-1,MONTH(H$1),DAY(H$1)),
$D4='Master Sheet'!$U$2),1,
IF(AND(DATE(YEAR(H$1)-1,MONTH(H$1),DAY(H$1))&lt;$C4,
$B4&lt;DATE(YEAR(H$1)-1,MONTH(H$1),DAY(H$1)),
$D4='Master Sheet'!$U$3),2,
IF(AND(DATE(YEAR(H$1)-1,MONTH(H$1),DAY(H$1))&lt;$C4,
$B4&lt;DATE(YEAR(H$1)-1,MONTH(H$1),DAY(H$1)),
$D4='Master Sheet'!$U$4),3,
IF(AND(DATE(YEAR(H$1)-1,MONTH(H$1),DAY(H$1))&lt;$C4,
H$1&gt;$B4,
$D4='Master Sheet'!$U$2),1,
IF(AND(DATE(YEAR(H$1)-1,MONTH(H$1),DAY(H$1))&lt;$C4,
H$1&gt;$B4,
$D4='Master Sheet'!$U$3),2,
IF(AND(DATE(YEAR(H$1)-1,MONTH(H$1),DAY(H$1))&lt;$C4,
H$1&gt;$B4,
$D4='Master Sheet'!$U$4),3,
0))))))</f>
        <v>3</v>
      </c>
      <c r="I4" s="5">
        <f ca="1">IF(AND(DATE(YEAR(I$1)-1,MONTH(I$1),DAY(I$1))&lt;$C4,
$B4&lt;DATE(YEAR(I$1)-1,MONTH(I$1),DAY(I$1)),
$D4='Master Sheet'!$U$2),1,
IF(AND(DATE(YEAR(I$1)-1,MONTH(I$1),DAY(I$1))&lt;$C4,
$B4&lt;DATE(YEAR(I$1)-1,MONTH(I$1),DAY(I$1)),
$D4='Master Sheet'!$U$3),2,
IF(AND(DATE(YEAR(I$1)-1,MONTH(I$1),DAY(I$1))&lt;$C4,
$B4&lt;DATE(YEAR(I$1)-1,MONTH(I$1),DAY(I$1)),
$D4='Master Sheet'!$U$4),3,
IF(AND(DATE(YEAR(I$1)-1,MONTH(I$1),DAY(I$1))&lt;$C4,
I$1&gt;$B4,
$D4='Master Sheet'!$U$2),1,
IF(AND(DATE(YEAR(I$1)-1,MONTH(I$1),DAY(I$1))&lt;$C4,
I$1&gt;$B4,
$D4='Master Sheet'!$U$3),2,
IF(AND(DATE(YEAR(I$1)-1,MONTH(I$1),DAY(I$1))&lt;$C4,
I$1&gt;$B4,
$D4='Master Sheet'!$U$4),3,
0))))))</f>
        <v>3</v>
      </c>
      <c r="J4" s="5">
        <f ca="1">IF(AND(DATE(YEAR(J$1)-1,MONTH(J$1),DAY(J$1))&lt;$C4,
$B4&lt;DATE(YEAR(J$1)-1,MONTH(J$1),DAY(J$1)),
$D4='Master Sheet'!$U$2),1,
IF(AND(DATE(YEAR(J$1)-1,MONTH(J$1),DAY(J$1))&lt;$C4,
$B4&lt;DATE(YEAR(J$1)-1,MONTH(J$1),DAY(J$1)),
$D4='Master Sheet'!$U$3),2,
IF(AND(DATE(YEAR(J$1)-1,MONTH(J$1),DAY(J$1))&lt;$C4,
$B4&lt;DATE(YEAR(J$1)-1,MONTH(J$1),DAY(J$1)),
$D4='Master Sheet'!$U$4),3,
IF(AND(DATE(YEAR(J$1)-1,MONTH(J$1),DAY(J$1))&lt;$C4,
J$1&gt;$B4,
$D4='Master Sheet'!$U$2),1,
IF(AND(DATE(YEAR(J$1)-1,MONTH(J$1),DAY(J$1))&lt;$C4,
J$1&gt;$B4,
$D4='Master Sheet'!$U$3),2,
IF(AND(DATE(YEAR(J$1)-1,MONTH(J$1),DAY(J$1))&lt;$C4,
J$1&gt;$B4,
$D4='Master Sheet'!$U$4),3,
0))))))</f>
        <v>3</v>
      </c>
      <c r="K4" s="5">
        <f ca="1">IF(AND(DATE(YEAR(K$1)-1,MONTH(K$1),DAY(K$1))&lt;$C4,
$B4&lt;DATE(YEAR(K$1)-1,MONTH(K$1),DAY(K$1)),
$D4='Master Sheet'!$U$2),1,
IF(AND(DATE(YEAR(K$1)-1,MONTH(K$1),DAY(K$1))&lt;$C4,
$B4&lt;DATE(YEAR(K$1)-1,MONTH(K$1),DAY(K$1)),
$D4='Master Sheet'!$U$3),2,
IF(AND(DATE(YEAR(K$1)-1,MONTH(K$1),DAY(K$1))&lt;$C4,
$B4&lt;DATE(YEAR(K$1)-1,MONTH(K$1),DAY(K$1)),
$D4='Master Sheet'!$U$4),3,
IF(AND(DATE(YEAR(K$1)-1,MONTH(K$1),DAY(K$1))&lt;$C4,
K$1&gt;$B4,
$D4='Master Sheet'!$U$2),1,
IF(AND(DATE(YEAR(K$1)-1,MONTH(K$1),DAY(K$1))&lt;$C4,
K$1&gt;$B4,
$D4='Master Sheet'!$U$3),2,
IF(AND(DATE(YEAR(K$1)-1,MONTH(K$1),DAY(K$1))&lt;$C4,
K$1&gt;$B4,
$D4='Master Sheet'!$U$4),3,
0))))))</f>
        <v>3</v>
      </c>
      <c r="L4" s="5">
        <f ca="1">IF(AND(DATE(YEAR(L$1)-1,MONTH(L$1),DAY(L$1))&lt;$C4,
$B4&lt;DATE(YEAR(L$1)-1,MONTH(L$1),DAY(L$1)),
$D4='Master Sheet'!$U$2),1,
IF(AND(DATE(YEAR(L$1)-1,MONTH(L$1),DAY(L$1))&lt;$C4,
$B4&lt;DATE(YEAR(L$1)-1,MONTH(L$1),DAY(L$1)),
$D4='Master Sheet'!$U$3),2,
IF(AND(DATE(YEAR(L$1)-1,MONTH(L$1),DAY(L$1))&lt;$C4,
$B4&lt;DATE(YEAR(L$1)-1,MONTH(L$1),DAY(L$1)),
$D4='Master Sheet'!$U$4),3,
IF(AND(DATE(YEAR(L$1)-1,MONTH(L$1),DAY(L$1))&lt;$C4,
L$1&gt;$B4,
$D4='Master Sheet'!$U$2),1,
IF(AND(DATE(YEAR(L$1)-1,MONTH(L$1),DAY(L$1))&lt;$C4,
L$1&gt;$B4,
$D4='Master Sheet'!$U$3),2,
IF(AND(DATE(YEAR(L$1)-1,MONTH(L$1),DAY(L$1))&lt;$C4,
L$1&gt;$B4,
$D4='Master Sheet'!$U$4),3,
0))))))</f>
        <v>3</v>
      </c>
      <c r="M4" s="5">
        <f ca="1">IF(AND(DATE(YEAR(M$1)-1,MONTH(M$1),DAY(M$1))&lt;$C4,
$B4&lt;DATE(YEAR(M$1)-1,MONTH(M$1),DAY(M$1)),
$D4='Master Sheet'!$U$2),1,
IF(AND(DATE(YEAR(M$1)-1,MONTH(M$1),DAY(M$1))&lt;$C4,
$B4&lt;DATE(YEAR(M$1)-1,MONTH(M$1),DAY(M$1)),
$D4='Master Sheet'!$U$3),2,
IF(AND(DATE(YEAR(M$1)-1,MONTH(M$1),DAY(M$1))&lt;$C4,
$B4&lt;DATE(YEAR(M$1)-1,MONTH(M$1),DAY(M$1)),
$D4='Master Sheet'!$U$4),3,
IF(AND(DATE(YEAR(M$1)-1,MONTH(M$1),DAY(M$1))&lt;$C4,
M$1&gt;$B4,
$D4='Master Sheet'!$U$2),1,
IF(AND(DATE(YEAR(M$1)-1,MONTH(M$1),DAY(M$1))&lt;$C4,
M$1&gt;$B4,
$D4='Master Sheet'!$U$3),2,
IF(AND(DATE(YEAR(M$1)-1,MONTH(M$1),DAY(M$1))&lt;$C4,
M$1&gt;$B4,
$D4='Master Sheet'!$U$4),3,
0))))))</f>
        <v>3</v>
      </c>
      <c r="N4" s="5">
        <f ca="1">IF(AND(DATE(YEAR(N$1)-1,MONTH(N$1),DAY(N$1))&lt;$C4,
$B4&lt;DATE(YEAR(N$1)-1,MONTH(N$1),DAY(N$1)),
$D4='Master Sheet'!$U$2),1,
IF(AND(DATE(YEAR(N$1)-1,MONTH(N$1),DAY(N$1))&lt;$C4,
$B4&lt;DATE(YEAR(N$1)-1,MONTH(N$1),DAY(N$1)),
$D4='Master Sheet'!$U$3),2,
IF(AND(DATE(YEAR(N$1)-1,MONTH(N$1),DAY(N$1))&lt;$C4,
$B4&lt;DATE(YEAR(N$1)-1,MONTH(N$1),DAY(N$1)),
$D4='Master Sheet'!$U$4),3,
IF(AND(DATE(YEAR(N$1)-1,MONTH(N$1),DAY(N$1))&lt;$C4,
N$1&gt;$B4,
$D4='Master Sheet'!$U$2),1,
IF(AND(DATE(YEAR(N$1)-1,MONTH(N$1),DAY(N$1))&lt;$C4,
N$1&gt;$B4,
$D4='Master Sheet'!$U$3),2,
IF(AND(DATE(YEAR(N$1)-1,MONTH(N$1),DAY(N$1))&lt;$C4,
N$1&gt;$B4,
$D4='Master Sheet'!$U$4),3,
0))))))</f>
        <v>3</v>
      </c>
      <c r="O4" s="5">
        <f ca="1">IF(AND(DATE(YEAR(O$1)-1,MONTH(O$1),DAY(O$1))&lt;$C4,
$B4&lt;DATE(YEAR(O$1)-1,MONTH(O$1),DAY(O$1)),
$D4='Master Sheet'!$U$2),1,
IF(AND(DATE(YEAR(O$1)-1,MONTH(O$1),DAY(O$1))&lt;$C4,
$B4&lt;DATE(YEAR(O$1)-1,MONTH(O$1),DAY(O$1)),
$D4='Master Sheet'!$U$3),2,
IF(AND(DATE(YEAR(O$1)-1,MONTH(O$1),DAY(O$1))&lt;$C4,
$B4&lt;DATE(YEAR(O$1)-1,MONTH(O$1),DAY(O$1)),
$D4='Master Sheet'!$U$4),3,
IF(AND(DATE(YEAR(O$1)-1,MONTH(O$1),DAY(O$1))&lt;$C4,
O$1&gt;$B4,
$D4='Master Sheet'!$U$2),1,
IF(AND(DATE(YEAR(O$1)-1,MONTH(O$1),DAY(O$1))&lt;$C4,
O$1&gt;$B4,
$D4='Master Sheet'!$U$3),2,
IF(AND(DATE(YEAR(O$1)-1,MONTH(O$1),DAY(O$1))&lt;$C4,
O$1&gt;$B4,
$D4='Master Sheet'!$U$4),3,
0))))))</f>
        <v>3</v>
      </c>
      <c r="P4" s="5">
        <f ca="1">IF(AND(DATE(YEAR(P$1)-1,MONTH(P$1),DAY(P$1))&lt;$C4,
$B4&lt;DATE(YEAR(P$1)-1,MONTH(P$1),DAY(P$1)),
$D4='Master Sheet'!$U$2),1,
IF(AND(DATE(YEAR(P$1)-1,MONTH(P$1),DAY(P$1))&lt;$C4,
$B4&lt;DATE(YEAR(P$1)-1,MONTH(P$1),DAY(P$1)),
$D4='Master Sheet'!$U$3),2,
IF(AND(DATE(YEAR(P$1)-1,MONTH(P$1),DAY(P$1))&lt;$C4,
$B4&lt;DATE(YEAR(P$1)-1,MONTH(P$1),DAY(P$1)),
$D4='Master Sheet'!$U$4),3,
IF(AND(DATE(YEAR(P$1)-1,MONTH(P$1),DAY(P$1))&lt;$C4,
P$1&gt;$B4,
$D4='Master Sheet'!$U$2),1,
IF(AND(DATE(YEAR(P$1)-1,MONTH(P$1),DAY(P$1))&lt;$C4,
P$1&gt;$B4,
$D4='Master Sheet'!$U$3),2,
IF(AND(DATE(YEAR(P$1)-1,MONTH(P$1),DAY(P$1))&lt;$C4,
P$1&gt;$B4,
$D4='Master Sheet'!$U$4),3,
0))))))</f>
        <v>3</v>
      </c>
      <c r="Q4" s="12">
        <f ca="1">IF(AND(DATE(YEAR(Q$1)-1,MONTH(Q$1),DAY(Q$1))&lt;$C4,
$B4&lt;DATE(YEAR(Q$1)-1,MONTH(Q$1),DAY(Q$1)),
$D4='Master Sheet'!$U$2),1,
IF(AND(DATE(YEAR(Q$1)-1,MONTH(Q$1),DAY(Q$1))&lt;$C4,
$B4&lt;DATE(YEAR(Q$1)-1,MONTH(Q$1),DAY(Q$1)),
$D4='Master Sheet'!$U$3),2,
IF(AND(DATE(YEAR(Q$1)-1,MONTH(Q$1),DAY(Q$1))&lt;$C4,
$B4&lt;DATE(YEAR(Q$1)-1,MONTH(Q$1),DAY(Q$1)),
$D4='Master Sheet'!$U$4),3,
IF(AND(DATE(YEAR(Q$1)-1,MONTH(Q$1),DAY(Q$1))&lt;$C4,
Q$1&gt;$B4,
$D4='Master Sheet'!$U$2),1,
IF(AND(DATE(YEAR(Q$1)-1,MONTH(Q$1),DAY(Q$1))&lt;$C4,
Q$1&gt;$B4,
$D4='Master Sheet'!$U$3),2,
IF(AND(DATE(YEAR(Q$1)-1,MONTH(Q$1),DAY(Q$1))&lt;$C4,
Q$1&gt;$B4,
$D4='Master Sheet'!$U$4),3,
0))))))</f>
        <v>3</v>
      </c>
      <c r="U4" s="3" t="s">
        <v>6</v>
      </c>
      <c r="V4"/>
      <c r="W4" s="8" t="s">
        <v>17</v>
      </c>
    </row>
    <row r="5" spans="1:23" x14ac:dyDescent="0.25">
      <c r="A5" s="33" t="s">
        <v>124</v>
      </c>
      <c r="B5" s="34">
        <v>43101</v>
      </c>
      <c r="C5" s="34">
        <v>43709</v>
      </c>
      <c r="D5" s="35" t="s">
        <v>6</v>
      </c>
      <c r="E5" s="36" t="s">
        <v>13</v>
      </c>
      <c r="F5" s="36" t="s">
        <v>82</v>
      </c>
      <c r="G5" s="13">
        <f ca="1">IF(AND(DATE(YEAR(G$1)-1,MONTH(G$1),DAY(G$1))&lt;$C5,
$B5&lt;DATE(YEAR(G$1)-1,MONTH(G$1),DAY(G$1)),
$D5='Master Sheet'!$U$2),1,
IF(AND(DATE(YEAR(G$1)-1,MONTH(G$1),DAY(G$1))&lt;$C5,
$B5&lt;DATE(YEAR(G$1)-1,MONTH(G$1),DAY(G$1)),
$D5='Master Sheet'!$U$3),2,
IF(AND(DATE(YEAR(G$1)-1,MONTH(G$1),DAY(G$1))&lt;$C5,
$B5&lt;DATE(YEAR(G$1)-1,MONTH(G$1),DAY(G$1)),
$D5='Master Sheet'!$U$4),3,
IF(AND(DATE(YEAR(G$1)-1,MONTH(G$1),DAY(G$1))&lt;$C5,
G$1&gt;$B5,
$D5='Master Sheet'!$U$2),1,
IF(AND(DATE(YEAR(G$1)-1,MONTH(G$1),DAY(G$1))&lt;$C5,
G$1&gt;$B5,
$D5='Master Sheet'!$U$3),2,
IF(AND(DATE(YEAR(G$1)-1,MONTH(G$1),DAY(G$1))&lt;$C5,
G$1&gt;$B5,
$D5='Master Sheet'!$U$4),3,
0))))))</f>
        <v>3</v>
      </c>
      <c r="H5" s="5">
        <f ca="1">IF(AND(DATE(YEAR(H$1)-1,MONTH(H$1),DAY(H$1))&lt;$C5,
$B5&lt;DATE(YEAR(H$1)-1,MONTH(H$1),DAY(H$1)),
$D5='Master Sheet'!$U$2),1,
IF(AND(DATE(YEAR(H$1)-1,MONTH(H$1),DAY(H$1))&lt;$C5,
$B5&lt;DATE(YEAR(H$1)-1,MONTH(H$1),DAY(H$1)),
$D5='Master Sheet'!$U$3),2,
IF(AND(DATE(YEAR(H$1)-1,MONTH(H$1),DAY(H$1))&lt;$C5,
$B5&lt;DATE(YEAR(H$1)-1,MONTH(H$1),DAY(H$1)),
$D5='Master Sheet'!$U$4),3,
IF(AND(DATE(YEAR(H$1)-1,MONTH(H$1),DAY(H$1))&lt;$C5,
H$1&gt;$B5,
$D5='Master Sheet'!$U$2),1,
IF(AND(DATE(YEAR(H$1)-1,MONTH(H$1),DAY(H$1))&lt;$C5,
H$1&gt;$B5,
$D5='Master Sheet'!$U$3),2,
IF(AND(DATE(YEAR(H$1)-1,MONTH(H$1),DAY(H$1))&lt;$C5,
H$1&gt;$B5,
$D5='Master Sheet'!$U$4),3,
0))))))</f>
        <v>0</v>
      </c>
      <c r="I5" s="5">
        <f ca="1">IF(AND(DATE(YEAR(I$1)-1,MONTH(I$1),DAY(I$1))&lt;$C5,
$B5&lt;DATE(YEAR(I$1)-1,MONTH(I$1),DAY(I$1)),
$D5='Master Sheet'!$U$2),1,
IF(AND(DATE(YEAR(I$1)-1,MONTH(I$1),DAY(I$1))&lt;$C5,
$B5&lt;DATE(YEAR(I$1)-1,MONTH(I$1),DAY(I$1)),
$D5='Master Sheet'!$U$3),2,
IF(AND(DATE(YEAR(I$1)-1,MONTH(I$1),DAY(I$1))&lt;$C5,
$B5&lt;DATE(YEAR(I$1)-1,MONTH(I$1),DAY(I$1)),
$D5='Master Sheet'!$U$4),3,
IF(AND(DATE(YEAR(I$1)-1,MONTH(I$1),DAY(I$1))&lt;$C5,
I$1&gt;$B5,
$D5='Master Sheet'!$U$2),1,
IF(AND(DATE(YEAR(I$1)-1,MONTH(I$1),DAY(I$1))&lt;$C5,
I$1&gt;$B5,
$D5='Master Sheet'!$U$3),2,
IF(AND(DATE(YEAR(I$1)-1,MONTH(I$1),DAY(I$1))&lt;$C5,
I$1&gt;$B5,
$D5='Master Sheet'!$U$4),3,
0))))))</f>
        <v>0</v>
      </c>
      <c r="J5" s="5">
        <f ca="1">IF(AND(DATE(YEAR(J$1)-1,MONTH(J$1),DAY(J$1))&lt;$C5,
$B5&lt;DATE(YEAR(J$1)-1,MONTH(J$1),DAY(J$1)),
$D5='Master Sheet'!$U$2),1,
IF(AND(DATE(YEAR(J$1)-1,MONTH(J$1),DAY(J$1))&lt;$C5,
$B5&lt;DATE(YEAR(J$1)-1,MONTH(J$1),DAY(J$1)),
$D5='Master Sheet'!$U$3),2,
IF(AND(DATE(YEAR(J$1)-1,MONTH(J$1),DAY(J$1))&lt;$C5,
$B5&lt;DATE(YEAR(J$1)-1,MONTH(J$1),DAY(J$1)),
$D5='Master Sheet'!$U$4),3,
IF(AND(DATE(YEAR(J$1)-1,MONTH(J$1),DAY(J$1))&lt;$C5,
J$1&gt;$B5,
$D5='Master Sheet'!$U$2),1,
IF(AND(DATE(YEAR(J$1)-1,MONTH(J$1),DAY(J$1))&lt;$C5,
J$1&gt;$B5,
$D5='Master Sheet'!$U$3),2,
IF(AND(DATE(YEAR(J$1)-1,MONTH(J$1),DAY(J$1))&lt;$C5,
J$1&gt;$B5,
$D5='Master Sheet'!$U$4),3,
0))))))</f>
        <v>0</v>
      </c>
      <c r="K5" s="5">
        <f ca="1">IF(AND(DATE(YEAR(K$1)-1,MONTH(K$1),DAY(K$1))&lt;$C5,
$B5&lt;DATE(YEAR(K$1)-1,MONTH(K$1),DAY(K$1)),
$D5='Master Sheet'!$U$2),1,
IF(AND(DATE(YEAR(K$1)-1,MONTH(K$1),DAY(K$1))&lt;$C5,
$B5&lt;DATE(YEAR(K$1)-1,MONTH(K$1),DAY(K$1)),
$D5='Master Sheet'!$U$3),2,
IF(AND(DATE(YEAR(K$1)-1,MONTH(K$1),DAY(K$1))&lt;$C5,
$B5&lt;DATE(YEAR(K$1)-1,MONTH(K$1),DAY(K$1)),
$D5='Master Sheet'!$U$4),3,
IF(AND(DATE(YEAR(K$1)-1,MONTH(K$1),DAY(K$1))&lt;$C5,
K$1&gt;$B5,
$D5='Master Sheet'!$U$2),1,
IF(AND(DATE(YEAR(K$1)-1,MONTH(K$1),DAY(K$1))&lt;$C5,
K$1&gt;$B5,
$D5='Master Sheet'!$U$3),2,
IF(AND(DATE(YEAR(K$1)-1,MONTH(K$1),DAY(K$1))&lt;$C5,
K$1&gt;$B5,
$D5='Master Sheet'!$U$4),3,
0))))))</f>
        <v>0</v>
      </c>
      <c r="L5" s="5">
        <f ca="1">IF(AND(DATE(YEAR(L$1)-1,MONTH(L$1),DAY(L$1))&lt;$C5,
$B5&lt;DATE(YEAR(L$1)-1,MONTH(L$1),DAY(L$1)),
$D5='Master Sheet'!$U$2),1,
IF(AND(DATE(YEAR(L$1)-1,MONTH(L$1),DAY(L$1))&lt;$C5,
$B5&lt;DATE(YEAR(L$1)-1,MONTH(L$1),DAY(L$1)),
$D5='Master Sheet'!$U$3),2,
IF(AND(DATE(YEAR(L$1)-1,MONTH(L$1),DAY(L$1))&lt;$C5,
$B5&lt;DATE(YEAR(L$1)-1,MONTH(L$1),DAY(L$1)),
$D5='Master Sheet'!$U$4),3,
IF(AND(DATE(YEAR(L$1)-1,MONTH(L$1),DAY(L$1))&lt;$C5,
L$1&gt;$B5,
$D5='Master Sheet'!$U$2),1,
IF(AND(DATE(YEAR(L$1)-1,MONTH(L$1),DAY(L$1))&lt;$C5,
L$1&gt;$B5,
$D5='Master Sheet'!$U$3),2,
IF(AND(DATE(YEAR(L$1)-1,MONTH(L$1),DAY(L$1))&lt;$C5,
L$1&gt;$B5,
$D5='Master Sheet'!$U$4),3,
0))))))</f>
        <v>0</v>
      </c>
      <c r="M5" s="5">
        <f ca="1">IF(AND(DATE(YEAR(M$1)-1,MONTH(M$1),DAY(M$1))&lt;$C5,
$B5&lt;DATE(YEAR(M$1)-1,MONTH(M$1),DAY(M$1)),
$D5='Master Sheet'!$U$2),1,
IF(AND(DATE(YEAR(M$1)-1,MONTH(M$1),DAY(M$1))&lt;$C5,
$B5&lt;DATE(YEAR(M$1)-1,MONTH(M$1),DAY(M$1)),
$D5='Master Sheet'!$U$3),2,
IF(AND(DATE(YEAR(M$1)-1,MONTH(M$1),DAY(M$1))&lt;$C5,
$B5&lt;DATE(YEAR(M$1)-1,MONTH(M$1),DAY(M$1)),
$D5='Master Sheet'!$U$4),3,
IF(AND(DATE(YEAR(M$1)-1,MONTH(M$1),DAY(M$1))&lt;$C5,
M$1&gt;$B5,
$D5='Master Sheet'!$U$2),1,
IF(AND(DATE(YEAR(M$1)-1,MONTH(M$1),DAY(M$1))&lt;$C5,
M$1&gt;$B5,
$D5='Master Sheet'!$U$3),2,
IF(AND(DATE(YEAR(M$1)-1,MONTH(M$1),DAY(M$1))&lt;$C5,
M$1&gt;$B5,
$D5='Master Sheet'!$U$4),3,
0))))))</f>
        <v>0</v>
      </c>
      <c r="N5" s="5">
        <f ca="1">IF(AND(DATE(YEAR(N$1)-1,MONTH(N$1),DAY(N$1))&lt;$C5,
$B5&lt;DATE(YEAR(N$1)-1,MONTH(N$1),DAY(N$1)),
$D5='Master Sheet'!$U$2),1,
IF(AND(DATE(YEAR(N$1)-1,MONTH(N$1),DAY(N$1))&lt;$C5,
$B5&lt;DATE(YEAR(N$1)-1,MONTH(N$1),DAY(N$1)),
$D5='Master Sheet'!$U$3),2,
IF(AND(DATE(YEAR(N$1)-1,MONTH(N$1),DAY(N$1))&lt;$C5,
$B5&lt;DATE(YEAR(N$1)-1,MONTH(N$1),DAY(N$1)),
$D5='Master Sheet'!$U$4),3,
IF(AND(DATE(YEAR(N$1)-1,MONTH(N$1),DAY(N$1))&lt;$C5,
N$1&gt;$B5,
$D5='Master Sheet'!$U$2),1,
IF(AND(DATE(YEAR(N$1)-1,MONTH(N$1),DAY(N$1))&lt;$C5,
N$1&gt;$B5,
$D5='Master Sheet'!$U$3),2,
IF(AND(DATE(YEAR(N$1)-1,MONTH(N$1),DAY(N$1))&lt;$C5,
N$1&gt;$B5,
$D5='Master Sheet'!$U$4),3,
0))))))</f>
        <v>0</v>
      </c>
      <c r="O5" s="5">
        <f ca="1">IF(AND(DATE(YEAR(O$1)-1,MONTH(O$1),DAY(O$1))&lt;$C5,
$B5&lt;DATE(YEAR(O$1)-1,MONTH(O$1),DAY(O$1)),
$D5='Master Sheet'!$U$2),1,
IF(AND(DATE(YEAR(O$1)-1,MONTH(O$1),DAY(O$1))&lt;$C5,
$B5&lt;DATE(YEAR(O$1)-1,MONTH(O$1),DAY(O$1)),
$D5='Master Sheet'!$U$3),2,
IF(AND(DATE(YEAR(O$1)-1,MONTH(O$1),DAY(O$1))&lt;$C5,
$B5&lt;DATE(YEAR(O$1)-1,MONTH(O$1),DAY(O$1)),
$D5='Master Sheet'!$U$4),3,
IF(AND(DATE(YEAR(O$1)-1,MONTH(O$1),DAY(O$1))&lt;$C5,
O$1&gt;$B5,
$D5='Master Sheet'!$U$2),1,
IF(AND(DATE(YEAR(O$1)-1,MONTH(O$1),DAY(O$1))&lt;$C5,
O$1&gt;$B5,
$D5='Master Sheet'!$U$3),2,
IF(AND(DATE(YEAR(O$1)-1,MONTH(O$1),DAY(O$1))&lt;$C5,
O$1&gt;$B5,
$D5='Master Sheet'!$U$4),3,
0))))))</f>
        <v>0</v>
      </c>
      <c r="P5" s="5">
        <f ca="1">IF(AND(DATE(YEAR(P$1)-1,MONTH(P$1),DAY(P$1))&lt;$C5,
$B5&lt;DATE(YEAR(P$1)-1,MONTH(P$1),DAY(P$1)),
$D5='Master Sheet'!$U$2),1,
IF(AND(DATE(YEAR(P$1)-1,MONTH(P$1),DAY(P$1))&lt;$C5,
$B5&lt;DATE(YEAR(P$1)-1,MONTH(P$1),DAY(P$1)),
$D5='Master Sheet'!$U$3),2,
IF(AND(DATE(YEAR(P$1)-1,MONTH(P$1),DAY(P$1))&lt;$C5,
$B5&lt;DATE(YEAR(P$1)-1,MONTH(P$1),DAY(P$1)),
$D5='Master Sheet'!$U$4),3,
IF(AND(DATE(YEAR(P$1)-1,MONTH(P$1),DAY(P$1))&lt;$C5,
P$1&gt;$B5,
$D5='Master Sheet'!$U$2),1,
IF(AND(DATE(YEAR(P$1)-1,MONTH(P$1),DAY(P$1))&lt;$C5,
P$1&gt;$B5,
$D5='Master Sheet'!$U$3),2,
IF(AND(DATE(YEAR(P$1)-1,MONTH(P$1),DAY(P$1))&lt;$C5,
P$1&gt;$B5,
$D5='Master Sheet'!$U$4),3,
0))))))</f>
        <v>0</v>
      </c>
      <c r="Q5" s="12">
        <f ca="1">IF(AND(DATE(YEAR(Q$1)-1,MONTH(Q$1),DAY(Q$1))&lt;$C5,
$B5&lt;DATE(YEAR(Q$1)-1,MONTH(Q$1),DAY(Q$1)),
$D5='Master Sheet'!$U$2),1,
IF(AND(DATE(YEAR(Q$1)-1,MONTH(Q$1),DAY(Q$1))&lt;$C5,
$B5&lt;DATE(YEAR(Q$1)-1,MONTH(Q$1),DAY(Q$1)),
$D5='Master Sheet'!$U$3),2,
IF(AND(DATE(YEAR(Q$1)-1,MONTH(Q$1),DAY(Q$1))&lt;$C5,
$B5&lt;DATE(YEAR(Q$1)-1,MONTH(Q$1),DAY(Q$1)),
$D5='Master Sheet'!$U$4),3,
IF(AND(DATE(YEAR(Q$1)-1,MONTH(Q$1),DAY(Q$1))&lt;$C5,
Q$1&gt;$B5,
$D5='Master Sheet'!$U$2),1,
IF(AND(DATE(YEAR(Q$1)-1,MONTH(Q$1),DAY(Q$1))&lt;$C5,
Q$1&gt;$B5,
$D5='Master Sheet'!$U$3),2,
IF(AND(DATE(YEAR(Q$1)-1,MONTH(Q$1),DAY(Q$1))&lt;$C5,
Q$1&gt;$B5,
$D5='Master Sheet'!$U$4),3,
0))))))</f>
        <v>0</v>
      </c>
      <c r="U5"/>
      <c r="V5"/>
      <c r="W5" s="8" t="s">
        <v>18</v>
      </c>
    </row>
    <row r="6" spans="1:23" ht="75" x14ac:dyDescent="0.25">
      <c r="A6" s="33" t="s">
        <v>60</v>
      </c>
      <c r="B6" s="34">
        <v>42917</v>
      </c>
      <c r="C6" s="34">
        <v>43647</v>
      </c>
      <c r="D6" s="35" t="s">
        <v>4</v>
      </c>
      <c r="E6" s="36" t="s">
        <v>98</v>
      </c>
      <c r="F6" s="36" t="s">
        <v>125</v>
      </c>
      <c r="G6" s="13">
        <f ca="1">IF(AND(DATE(YEAR(G$1)-1,MONTH(G$1),DAY(G$1))&lt;$C6,
$B6&lt;DATE(YEAR(G$1)-1,MONTH(G$1),DAY(G$1)),
$D6='Master Sheet'!$U$2),1,
IF(AND(DATE(YEAR(G$1)-1,MONTH(G$1),DAY(G$1))&lt;$C6,
$B6&lt;DATE(YEAR(G$1)-1,MONTH(G$1),DAY(G$1)),
$D6='Master Sheet'!$U$3),2,
IF(AND(DATE(YEAR(G$1)-1,MONTH(G$1),DAY(G$1))&lt;$C6,
$B6&lt;DATE(YEAR(G$1)-1,MONTH(G$1),DAY(G$1)),
$D6='Master Sheet'!$U$4),3,
IF(AND(DATE(YEAR(G$1)-1,MONTH(G$1),DAY(G$1))&lt;$C6,
G$1&gt;$B6,
$D6='Master Sheet'!$U$2),1,
IF(AND(DATE(YEAR(G$1)-1,MONTH(G$1),DAY(G$1))&lt;$C6,
G$1&gt;$B6,
$D6='Master Sheet'!$U$3),2,
IF(AND(DATE(YEAR(G$1)-1,MONTH(G$1),DAY(G$1))&lt;$C6,
G$1&gt;$B6,
$D6='Master Sheet'!$U$4),3,
0))))))</f>
        <v>2</v>
      </c>
      <c r="H6" s="5">
        <f ca="1">IF(AND(DATE(YEAR(H$1)-1,MONTH(H$1),DAY(H$1))&lt;$C6,
$B6&lt;DATE(YEAR(H$1)-1,MONTH(H$1),DAY(H$1)),
$D6='Master Sheet'!$U$2),1,
IF(AND(DATE(YEAR(H$1)-1,MONTH(H$1),DAY(H$1))&lt;$C6,
$B6&lt;DATE(YEAR(H$1)-1,MONTH(H$1),DAY(H$1)),
$D6='Master Sheet'!$U$3),2,
IF(AND(DATE(YEAR(H$1)-1,MONTH(H$1),DAY(H$1))&lt;$C6,
$B6&lt;DATE(YEAR(H$1)-1,MONTH(H$1),DAY(H$1)),
$D6='Master Sheet'!$U$4),3,
IF(AND(DATE(YEAR(H$1)-1,MONTH(H$1),DAY(H$1))&lt;$C6,
H$1&gt;$B6,
$D6='Master Sheet'!$U$2),1,
IF(AND(DATE(YEAR(H$1)-1,MONTH(H$1),DAY(H$1))&lt;$C6,
H$1&gt;$B6,
$D6='Master Sheet'!$U$3),2,
IF(AND(DATE(YEAR(H$1)-1,MONTH(H$1),DAY(H$1))&lt;$C6,
H$1&gt;$B6,
$D6='Master Sheet'!$U$4),3,
0))))))</f>
        <v>0</v>
      </c>
      <c r="I6" s="5">
        <f ca="1">IF(AND(DATE(YEAR(I$1)-1,MONTH(I$1),DAY(I$1))&lt;$C6,
$B6&lt;DATE(YEAR(I$1)-1,MONTH(I$1),DAY(I$1)),
$D6='Master Sheet'!$U$2),1,
IF(AND(DATE(YEAR(I$1)-1,MONTH(I$1),DAY(I$1))&lt;$C6,
$B6&lt;DATE(YEAR(I$1)-1,MONTH(I$1),DAY(I$1)),
$D6='Master Sheet'!$U$3),2,
IF(AND(DATE(YEAR(I$1)-1,MONTH(I$1),DAY(I$1))&lt;$C6,
$B6&lt;DATE(YEAR(I$1)-1,MONTH(I$1),DAY(I$1)),
$D6='Master Sheet'!$U$4),3,
IF(AND(DATE(YEAR(I$1)-1,MONTH(I$1),DAY(I$1))&lt;$C6,
I$1&gt;$B6,
$D6='Master Sheet'!$U$2),1,
IF(AND(DATE(YEAR(I$1)-1,MONTH(I$1),DAY(I$1))&lt;$C6,
I$1&gt;$B6,
$D6='Master Sheet'!$U$3),2,
IF(AND(DATE(YEAR(I$1)-1,MONTH(I$1),DAY(I$1))&lt;$C6,
I$1&gt;$B6,
$D6='Master Sheet'!$U$4),3,
0))))))</f>
        <v>0</v>
      </c>
      <c r="J6" s="5">
        <f ca="1">IF(AND(DATE(YEAR(J$1)-1,MONTH(J$1),DAY(J$1))&lt;$C6,
$B6&lt;DATE(YEAR(J$1)-1,MONTH(J$1),DAY(J$1)),
$D6='Master Sheet'!$U$2),1,
IF(AND(DATE(YEAR(J$1)-1,MONTH(J$1),DAY(J$1))&lt;$C6,
$B6&lt;DATE(YEAR(J$1)-1,MONTH(J$1),DAY(J$1)),
$D6='Master Sheet'!$U$3),2,
IF(AND(DATE(YEAR(J$1)-1,MONTH(J$1),DAY(J$1))&lt;$C6,
$B6&lt;DATE(YEAR(J$1)-1,MONTH(J$1),DAY(J$1)),
$D6='Master Sheet'!$U$4),3,
IF(AND(DATE(YEAR(J$1)-1,MONTH(J$1),DAY(J$1))&lt;$C6,
J$1&gt;$B6,
$D6='Master Sheet'!$U$2),1,
IF(AND(DATE(YEAR(J$1)-1,MONTH(J$1),DAY(J$1))&lt;$C6,
J$1&gt;$B6,
$D6='Master Sheet'!$U$3),2,
IF(AND(DATE(YEAR(J$1)-1,MONTH(J$1),DAY(J$1))&lt;$C6,
J$1&gt;$B6,
$D6='Master Sheet'!$U$4),3,
0))))))</f>
        <v>0</v>
      </c>
      <c r="K6" s="5">
        <f ca="1">IF(AND(DATE(YEAR(K$1)-1,MONTH(K$1),DAY(K$1))&lt;$C6,
$B6&lt;DATE(YEAR(K$1)-1,MONTH(K$1),DAY(K$1)),
$D6='Master Sheet'!$U$2),1,
IF(AND(DATE(YEAR(K$1)-1,MONTH(K$1),DAY(K$1))&lt;$C6,
$B6&lt;DATE(YEAR(K$1)-1,MONTH(K$1),DAY(K$1)),
$D6='Master Sheet'!$U$3),2,
IF(AND(DATE(YEAR(K$1)-1,MONTH(K$1),DAY(K$1))&lt;$C6,
$B6&lt;DATE(YEAR(K$1)-1,MONTH(K$1),DAY(K$1)),
$D6='Master Sheet'!$U$4),3,
IF(AND(DATE(YEAR(K$1)-1,MONTH(K$1),DAY(K$1))&lt;$C6,
K$1&gt;$B6,
$D6='Master Sheet'!$U$2),1,
IF(AND(DATE(YEAR(K$1)-1,MONTH(K$1),DAY(K$1))&lt;$C6,
K$1&gt;$B6,
$D6='Master Sheet'!$U$3),2,
IF(AND(DATE(YEAR(K$1)-1,MONTH(K$1),DAY(K$1))&lt;$C6,
K$1&gt;$B6,
$D6='Master Sheet'!$U$4),3,
0))))))</f>
        <v>0</v>
      </c>
      <c r="L6" s="5">
        <f ca="1">IF(AND(DATE(YEAR(L$1)-1,MONTH(L$1),DAY(L$1))&lt;$C6,
$B6&lt;DATE(YEAR(L$1)-1,MONTH(L$1),DAY(L$1)),
$D6='Master Sheet'!$U$2),1,
IF(AND(DATE(YEAR(L$1)-1,MONTH(L$1),DAY(L$1))&lt;$C6,
$B6&lt;DATE(YEAR(L$1)-1,MONTH(L$1),DAY(L$1)),
$D6='Master Sheet'!$U$3),2,
IF(AND(DATE(YEAR(L$1)-1,MONTH(L$1),DAY(L$1))&lt;$C6,
$B6&lt;DATE(YEAR(L$1)-1,MONTH(L$1),DAY(L$1)),
$D6='Master Sheet'!$U$4),3,
IF(AND(DATE(YEAR(L$1)-1,MONTH(L$1),DAY(L$1))&lt;$C6,
L$1&gt;$B6,
$D6='Master Sheet'!$U$2),1,
IF(AND(DATE(YEAR(L$1)-1,MONTH(L$1),DAY(L$1))&lt;$C6,
L$1&gt;$B6,
$D6='Master Sheet'!$U$3),2,
IF(AND(DATE(YEAR(L$1)-1,MONTH(L$1),DAY(L$1))&lt;$C6,
L$1&gt;$B6,
$D6='Master Sheet'!$U$4),3,
0))))))</f>
        <v>0</v>
      </c>
      <c r="M6" s="5">
        <f ca="1">IF(AND(DATE(YEAR(M$1)-1,MONTH(M$1),DAY(M$1))&lt;$C6,
$B6&lt;DATE(YEAR(M$1)-1,MONTH(M$1),DAY(M$1)),
$D6='Master Sheet'!$U$2),1,
IF(AND(DATE(YEAR(M$1)-1,MONTH(M$1),DAY(M$1))&lt;$C6,
$B6&lt;DATE(YEAR(M$1)-1,MONTH(M$1),DAY(M$1)),
$D6='Master Sheet'!$U$3),2,
IF(AND(DATE(YEAR(M$1)-1,MONTH(M$1),DAY(M$1))&lt;$C6,
$B6&lt;DATE(YEAR(M$1)-1,MONTH(M$1),DAY(M$1)),
$D6='Master Sheet'!$U$4),3,
IF(AND(DATE(YEAR(M$1)-1,MONTH(M$1),DAY(M$1))&lt;$C6,
M$1&gt;$B6,
$D6='Master Sheet'!$U$2),1,
IF(AND(DATE(YEAR(M$1)-1,MONTH(M$1),DAY(M$1))&lt;$C6,
M$1&gt;$B6,
$D6='Master Sheet'!$U$3),2,
IF(AND(DATE(YEAR(M$1)-1,MONTH(M$1),DAY(M$1))&lt;$C6,
M$1&gt;$B6,
$D6='Master Sheet'!$U$4),3,
0))))))</f>
        <v>0</v>
      </c>
      <c r="N6" s="5">
        <f ca="1">IF(AND(DATE(YEAR(N$1)-1,MONTH(N$1),DAY(N$1))&lt;$C6,
$B6&lt;DATE(YEAR(N$1)-1,MONTH(N$1),DAY(N$1)),
$D6='Master Sheet'!$U$2),1,
IF(AND(DATE(YEAR(N$1)-1,MONTH(N$1),DAY(N$1))&lt;$C6,
$B6&lt;DATE(YEAR(N$1)-1,MONTH(N$1),DAY(N$1)),
$D6='Master Sheet'!$U$3),2,
IF(AND(DATE(YEAR(N$1)-1,MONTH(N$1),DAY(N$1))&lt;$C6,
$B6&lt;DATE(YEAR(N$1)-1,MONTH(N$1),DAY(N$1)),
$D6='Master Sheet'!$U$4),3,
IF(AND(DATE(YEAR(N$1)-1,MONTH(N$1),DAY(N$1))&lt;$C6,
N$1&gt;$B6,
$D6='Master Sheet'!$U$2),1,
IF(AND(DATE(YEAR(N$1)-1,MONTH(N$1),DAY(N$1))&lt;$C6,
N$1&gt;$B6,
$D6='Master Sheet'!$U$3),2,
IF(AND(DATE(YEAR(N$1)-1,MONTH(N$1),DAY(N$1))&lt;$C6,
N$1&gt;$B6,
$D6='Master Sheet'!$U$4),3,
0))))))</f>
        <v>0</v>
      </c>
      <c r="O6" s="5">
        <f ca="1">IF(AND(DATE(YEAR(O$1)-1,MONTH(O$1),DAY(O$1))&lt;$C6,
$B6&lt;DATE(YEAR(O$1)-1,MONTH(O$1),DAY(O$1)),
$D6='Master Sheet'!$U$2),1,
IF(AND(DATE(YEAR(O$1)-1,MONTH(O$1),DAY(O$1))&lt;$C6,
$B6&lt;DATE(YEAR(O$1)-1,MONTH(O$1),DAY(O$1)),
$D6='Master Sheet'!$U$3),2,
IF(AND(DATE(YEAR(O$1)-1,MONTH(O$1),DAY(O$1))&lt;$C6,
$B6&lt;DATE(YEAR(O$1)-1,MONTH(O$1),DAY(O$1)),
$D6='Master Sheet'!$U$4),3,
IF(AND(DATE(YEAR(O$1)-1,MONTH(O$1),DAY(O$1))&lt;$C6,
O$1&gt;$B6,
$D6='Master Sheet'!$U$2),1,
IF(AND(DATE(YEAR(O$1)-1,MONTH(O$1),DAY(O$1))&lt;$C6,
O$1&gt;$B6,
$D6='Master Sheet'!$U$3),2,
IF(AND(DATE(YEAR(O$1)-1,MONTH(O$1),DAY(O$1))&lt;$C6,
O$1&gt;$B6,
$D6='Master Sheet'!$U$4),3,
0))))))</f>
        <v>0</v>
      </c>
      <c r="P6" s="5">
        <f ca="1">IF(AND(DATE(YEAR(P$1)-1,MONTH(P$1),DAY(P$1))&lt;$C6,
$B6&lt;DATE(YEAR(P$1)-1,MONTH(P$1),DAY(P$1)),
$D6='Master Sheet'!$U$2),1,
IF(AND(DATE(YEAR(P$1)-1,MONTH(P$1),DAY(P$1))&lt;$C6,
$B6&lt;DATE(YEAR(P$1)-1,MONTH(P$1),DAY(P$1)),
$D6='Master Sheet'!$U$3),2,
IF(AND(DATE(YEAR(P$1)-1,MONTH(P$1),DAY(P$1))&lt;$C6,
$B6&lt;DATE(YEAR(P$1)-1,MONTH(P$1),DAY(P$1)),
$D6='Master Sheet'!$U$4),3,
IF(AND(DATE(YEAR(P$1)-1,MONTH(P$1),DAY(P$1))&lt;$C6,
P$1&gt;$B6,
$D6='Master Sheet'!$U$2),1,
IF(AND(DATE(YEAR(P$1)-1,MONTH(P$1),DAY(P$1))&lt;$C6,
P$1&gt;$B6,
$D6='Master Sheet'!$U$3),2,
IF(AND(DATE(YEAR(P$1)-1,MONTH(P$1),DAY(P$1))&lt;$C6,
P$1&gt;$B6,
$D6='Master Sheet'!$U$4),3,
0))))))</f>
        <v>0</v>
      </c>
      <c r="Q6" s="12">
        <f ca="1">IF(AND(DATE(YEAR(Q$1)-1,MONTH(Q$1),DAY(Q$1))&lt;$C6,
$B6&lt;DATE(YEAR(Q$1)-1,MONTH(Q$1),DAY(Q$1)),
$D6='Master Sheet'!$U$2),1,
IF(AND(DATE(YEAR(Q$1)-1,MONTH(Q$1),DAY(Q$1))&lt;$C6,
$B6&lt;DATE(YEAR(Q$1)-1,MONTH(Q$1),DAY(Q$1)),
$D6='Master Sheet'!$U$3),2,
IF(AND(DATE(YEAR(Q$1)-1,MONTH(Q$1),DAY(Q$1))&lt;$C6,
$B6&lt;DATE(YEAR(Q$1)-1,MONTH(Q$1),DAY(Q$1)),
$D6='Master Sheet'!$U$4),3,
IF(AND(DATE(YEAR(Q$1)-1,MONTH(Q$1),DAY(Q$1))&lt;$C6,
Q$1&gt;$B6,
$D6='Master Sheet'!$U$2),1,
IF(AND(DATE(YEAR(Q$1)-1,MONTH(Q$1),DAY(Q$1))&lt;$C6,
Q$1&gt;$B6,
$D6='Master Sheet'!$U$3),2,
IF(AND(DATE(YEAR(Q$1)-1,MONTH(Q$1),DAY(Q$1))&lt;$C6,
Q$1&gt;$B6,
$D6='Master Sheet'!$U$4),3,
0))))))</f>
        <v>0</v>
      </c>
      <c r="U6"/>
      <c r="V6"/>
      <c r="W6" s="8" t="s">
        <v>19</v>
      </c>
    </row>
    <row r="7" spans="1:23" ht="75" x14ac:dyDescent="0.25">
      <c r="A7" s="33" t="s">
        <v>32</v>
      </c>
      <c r="B7" s="34">
        <v>42823</v>
      </c>
      <c r="C7" s="34">
        <v>43553</v>
      </c>
      <c r="D7" s="35" t="s">
        <v>5</v>
      </c>
      <c r="E7" s="36" t="s">
        <v>99</v>
      </c>
      <c r="F7" s="36" t="s">
        <v>126</v>
      </c>
      <c r="G7" s="13">
        <f ca="1">IF(AND(DATE(YEAR(G$1)-1,MONTH(G$1),DAY(G$1))&lt;$C7,
$B7&lt;DATE(YEAR(G$1)-1,MONTH(G$1),DAY(G$1)),
$D7='Master Sheet'!$U$2),1,
IF(AND(DATE(YEAR(G$1)-1,MONTH(G$1),DAY(G$1))&lt;$C7,
$B7&lt;DATE(YEAR(G$1)-1,MONTH(G$1),DAY(G$1)),
$D7='Master Sheet'!$U$3),2,
IF(AND(DATE(YEAR(G$1)-1,MONTH(G$1),DAY(G$1))&lt;$C7,
$B7&lt;DATE(YEAR(G$1)-1,MONTH(G$1),DAY(G$1)),
$D7='Master Sheet'!$U$4),3,
IF(AND(DATE(YEAR(G$1)-1,MONTH(G$1),DAY(G$1))&lt;$C7,
G$1&gt;$B7,
$D7='Master Sheet'!$U$2),1,
IF(AND(DATE(YEAR(G$1)-1,MONTH(G$1),DAY(G$1))&lt;$C7,
G$1&gt;$B7,
$D7='Master Sheet'!$U$3),2,
IF(AND(DATE(YEAR(G$1)-1,MONTH(G$1),DAY(G$1))&lt;$C7,
G$1&gt;$B7,
$D7='Master Sheet'!$U$4),3,
0))))))</f>
        <v>1</v>
      </c>
      <c r="H7" s="5">
        <f ca="1">IF(AND(DATE(YEAR(H$1)-1,MONTH(H$1),DAY(H$1))&lt;$C7,
$B7&lt;DATE(YEAR(H$1)-1,MONTH(H$1),DAY(H$1)),
$D7='Master Sheet'!$U$2),1,
IF(AND(DATE(YEAR(H$1)-1,MONTH(H$1),DAY(H$1))&lt;$C7,
$B7&lt;DATE(YEAR(H$1)-1,MONTH(H$1),DAY(H$1)),
$D7='Master Sheet'!$U$3),2,
IF(AND(DATE(YEAR(H$1)-1,MONTH(H$1),DAY(H$1))&lt;$C7,
$B7&lt;DATE(YEAR(H$1)-1,MONTH(H$1),DAY(H$1)),
$D7='Master Sheet'!$U$4),3,
IF(AND(DATE(YEAR(H$1)-1,MONTH(H$1),DAY(H$1))&lt;$C7,
H$1&gt;$B7,
$D7='Master Sheet'!$U$2),1,
IF(AND(DATE(YEAR(H$1)-1,MONTH(H$1),DAY(H$1))&lt;$C7,
H$1&gt;$B7,
$D7='Master Sheet'!$U$3),2,
IF(AND(DATE(YEAR(H$1)-1,MONTH(H$1),DAY(H$1))&lt;$C7,
H$1&gt;$B7,
$D7='Master Sheet'!$U$4),3,
0))))))</f>
        <v>0</v>
      </c>
      <c r="I7" s="5">
        <f ca="1">IF(AND(DATE(YEAR(I$1)-1,MONTH(I$1),DAY(I$1))&lt;$C7,
$B7&lt;DATE(YEAR(I$1)-1,MONTH(I$1),DAY(I$1)),
$D7='Master Sheet'!$U$2),1,
IF(AND(DATE(YEAR(I$1)-1,MONTH(I$1),DAY(I$1))&lt;$C7,
$B7&lt;DATE(YEAR(I$1)-1,MONTH(I$1),DAY(I$1)),
$D7='Master Sheet'!$U$3),2,
IF(AND(DATE(YEAR(I$1)-1,MONTH(I$1),DAY(I$1))&lt;$C7,
$B7&lt;DATE(YEAR(I$1)-1,MONTH(I$1),DAY(I$1)),
$D7='Master Sheet'!$U$4),3,
IF(AND(DATE(YEAR(I$1)-1,MONTH(I$1),DAY(I$1))&lt;$C7,
I$1&gt;$B7,
$D7='Master Sheet'!$U$2),1,
IF(AND(DATE(YEAR(I$1)-1,MONTH(I$1),DAY(I$1))&lt;$C7,
I$1&gt;$B7,
$D7='Master Sheet'!$U$3),2,
IF(AND(DATE(YEAR(I$1)-1,MONTH(I$1),DAY(I$1))&lt;$C7,
I$1&gt;$B7,
$D7='Master Sheet'!$U$4),3,
0))))))</f>
        <v>0</v>
      </c>
      <c r="J7" s="5">
        <f ca="1">IF(AND(DATE(YEAR(J$1)-1,MONTH(J$1),DAY(J$1))&lt;$C7,
$B7&lt;DATE(YEAR(J$1)-1,MONTH(J$1),DAY(J$1)),
$D7='Master Sheet'!$U$2),1,
IF(AND(DATE(YEAR(J$1)-1,MONTH(J$1),DAY(J$1))&lt;$C7,
$B7&lt;DATE(YEAR(J$1)-1,MONTH(J$1),DAY(J$1)),
$D7='Master Sheet'!$U$3),2,
IF(AND(DATE(YEAR(J$1)-1,MONTH(J$1),DAY(J$1))&lt;$C7,
$B7&lt;DATE(YEAR(J$1)-1,MONTH(J$1),DAY(J$1)),
$D7='Master Sheet'!$U$4),3,
IF(AND(DATE(YEAR(J$1)-1,MONTH(J$1),DAY(J$1))&lt;$C7,
J$1&gt;$B7,
$D7='Master Sheet'!$U$2),1,
IF(AND(DATE(YEAR(J$1)-1,MONTH(J$1),DAY(J$1))&lt;$C7,
J$1&gt;$B7,
$D7='Master Sheet'!$U$3),2,
IF(AND(DATE(YEAR(J$1)-1,MONTH(J$1),DAY(J$1))&lt;$C7,
J$1&gt;$B7,
$D7='Master Sheet'!$U$4),3,
0))))))</f>
        <v>0</v>
      </c>
      <c r="K7" s="5">
        <f ca="1">IF(AND(DATE(YEAR(K$1)-1,MONTH(K$1),DAY(K$1))&lt;$C7,
$B7&lt;DATE(YEAR(K$1)-1,MONTH(K$1),DAY(K$1)),
$D7='Master Sheet'!$U$2),1,
IF(AND(DATE(YEAR(K$1)-1,MONTH(K$1),DAY(K$1))&lt;$C7,
$B7&lt;DATE(YEAR(K$1)-1,MONTH(K$1),DAY(K$1)),
$D7='Master Sheet'!$U$3),2,
IF(AND(DATE(YEAR(K$1)-1,MONTH(K$1),DAY(K$1))&lt;$C7,
$B7&lt;DATE(YEAR(K$1)-1,MONTH(K$1),DAY(K$1)),
$D7='Master Sheet'!$U$4),3,
IF(AND(DATE(YEAR(K$1)-1,MONTH(K$1),DAY(K$1))&lt;$C7,
K$1&gt;$B7,
$D7='Master Sheet'!$U$2),1,
IF(AND(DATE(YEAR(K$1)-1,MONTH(K$1),DAY(K$1))&lt;$C7,
K$1&gt;$B7,
$D7='Master Sheet'!$U$3),2,
IF(AND(DATE(YEAR(K$1)-1,MONTH(K$1),DAY(K$1))&lt;$C7,
K$1&gt;$B7,
$D7='Master Sheet'!$U$4),3,
0))))))</f>
        <v>0</v>
      </c>
      <c r="L7" s="5">
        <f ca="1">IF(AND(DATE(YEAR(L$1)-1,MONTH(L$1),DAY(L$1))&lt;$C7,
$B7&lt;DATE(YEAR(L$1)-1,MONTH(L$1),DAY(L$1)),
$D7='Master Sheet'!$U$2),1,
IF(AND(DATE(YEAR(L$1)-1,MONTH(L$1),DAY(L$1))&lt;$C7,
$B7&lt;DATE(YEAR(L$1)-1,MONTH(L$1),DAY(L$1)),
$D7='Master Sheet'!$U$3),2,
IF(AND(DATE(YEAR(L$1)-1,MONTH(L$1),DAY(L$1))&lt;$C7,
$B7&lt;DATE(YEAR(L$1)-1,MONTH(L$1),DAY(L$1)),
$D7='Master Sheet'!$U$4),3,
IF(AND(DATE(YEAR(L$1)-1,MONTH(L$1),DAY(L$1))&lt;$C7,
L$1&gt;$B7,
$D7='Master Sheet'!$U$2),1,
IF(AND(DATE(YEAR(L$1)-1,MONTH(L$1),DAY(L$1))&lt;$C7,
L$1&gt;$B7,
$D7='Master Sheet'!$U$3),2,
IF(AND(DATE(YEAR(L$1)-1,MONTH(L$1),DAY(L$1))&lt;$C7,
L$1&gt;$B7,
$D7='Master Sheet'!$U$4),3,
0))))))</f>
        <v>0</v>
      </c>
      <c r="M7" s="5">
        <f ca="1">IF(AND(DATE(YEAR(M$1)-1,MONTH(M$1),DAY(M$1))&lt;$C7,
$B7&lt;DATE(YEAR(M$1)-1,MONTH(M$1),DAY(M$1)),
$D7='Master Sheet'!$U$2),1,
IF(AND(DATE(YEAR(M$1)-1,MONTH(M$1),DAY(M$1))&lt;$C7,
$B7&lt;DATE(YEAR(M$1)-1,MONTH(M$1),DAY(M$1)),
$D7='Master Sheet'!$U$3),2,
IF(AND(DATE(YEAR(M$1)-1,MONTH(M$1),DAY(M$1))&lt;$C7,
$B7&lt;DATE(YEAR(M$1)-1,MONTH(M$1),DAY(M$1)),
$D7='Master Sheet'!$U$4),3,
IF(AND(DATE(YEAR(M$1)-1,MONTH(M$1),DAY(M$1))&lt;$C7,
M$1&gt;$B7,
$D7='Master Sheet'!$U$2),1,
IF(AND(DATE(YEAR(M$1)-1,MONTH(M$1),DAY(M$1))&lt;$C7,
M$1&gt;$B7,
$D7='Master Sheet'!$U$3),2,
IF(AND(DATE(YEAR(M$1)-1,MONTH(M$1),DAY(M$1))&lt;$C7,
M$1&gt;$B7,
$D7='Master Sheet'!$U$4),3,
0))))))</f>
        <v>0</v>
      </c>
      <c r="N7" s="5">
        <f ca="1">IF(AND(DATE(YEAR(N$1)-1,MONTH(N$1),DAY(N$1))&lt;$C7,
$B7&lt;DATE(YEAR(N$1)-1,MONTH(N$1),DAY(N$1)),
$D7='Master Sheet'!$U$2),1,
IF(AND(DATE(YEAR(N$1)-1,MONTH(N$1),DAY(N$1))&lt;$C7,
$B7&lt;DATE(YEAR(N$1)-1,MONTH(N$1),DAY(N$1)),
$D7='Master Sheet'!$U$3),2,
IF(AND(DATE(YEAR(N$1)-1,MONTH(N$1),DAY(N$1))&lt;$C7,
$B7&lt;DATE(YEAR(N$1)-1,MONTH(N$1),DAY(N$1)),
$D7='Master Sheet'!$U$4),3,
IF(AND(DATE(YEAR(N$1)-1,MONTH(N$1),DAY(N$1))&lt;$C7,
N$1&gt;$B7,
$D7='Master Sheet'!$U$2),1,
IF(AND(DATE(YEAR(N$1)-1,MONTH(N$1),DAY(N$1))&lt;$C7,
N$1&gt;$B7,
$D7='Master Sheet'!$U$3),2,
IF(AND(DATE(YEAR(N$1)-1,MONTH(N$1),DAY(N$1))&lt;$C7,
N$1&gt;$B7,
$D7='Master Sheet'!$U$4),3,
0))))))</f>
        <v>0</v>
      </c>
      <c r="O7" s="5">
        <f ca="1">IF(AND(DATE(YEAR(O$1)-1,MONTH(O$1),DAY(O$1))&lt;$C7,
$B7&lt;DATE(YEAR(O$1)-1,MONTH(O$1),DAY(O$1)),
$D7='Master Sheet'!$U$2),1,
IF(AND(DATE(YEAR(O$1)-1,MONTH(O$1),DAY(O$1))&lt;$C7,
$B7&lt;DATE(YEAR(O$1)-1,MONTH(O$1),DAY(O$1)),
$D7='Master Sheet'!$U$3),2,
IF(AND(DATE(YEAR(O$1)-1,MONTH(O$1),DAY(O$1))&lt;$C7,
$B7&lt;DATE(YEAR(O$1)-1,MONTH(O$1),DAY(O$1)),
$D7='Master Sheet'!$U$4),3,
IF(AND(DATE(YEAR(O$1)-1,MONTH(O$1),DAY(O$1))&lt;$C7,
O$1&gt;$B7,
$D7='Master Sheet'!$U$2),1,
IF(AND(DATE(YEAR(O$1)-1,MONTH(O$1),DAY(O$1))&lt;$C7,
O$1&gt;$B7,
$D7='Master Sheet'!$U$3),2,
IF(AND(DATE(YEAR(O$1)-1,MONTH(O$1),DAY(O$1))&lt;$C7,
O$1&gt;$B7,
$D7='Master Sheet'!$U$4),3,
0))))))</f>
        <v>0</v>
      </c>
      <c r="P7" s="5">
        <f ca="1">IF(AND(DATE(YEAR(P$1)-1,MONTH(P$1),DAY(P$1))&lt;$C7,
$B7&lt;DATE(YEAR(P$1)-1,MONTH(P$1),DAY(P$1)),
$D7='Master Sheet'!$U$2),1,
IF(AND(DATE(YEAR(P$1)-1,MONTH(P$1),DAY(P$1))&lt;$C7,
$B7&lt;DATE(YEAR(P$1)-1,MONTH(P$1),DAY(P$1)),
$D7='Master Sheet'!$U$3),2,
IF(AND(DATE(YEAR(P$1)-1,MONTH(P$1),DAY(P$1))&lt;$C7,
$B7&lt;DATE(YEAR(P$1)-1,MONTH(P$1),DAY(P$1)),
$D7='Master Sheet'!$U$4),3,
IF(AND(DATE(YEAR(P$1)-1,MONTH(P$1),DAY(P$1))&lt;$C7,
P$1&gt;$B7,
$D7='Master Sheet'!$U$2),1,
IF(AND(DATE(YEAR(P$1)-1,MONTH(P$1),DAY(P$1))&lt;$C7,
P$1&gt;$B7,
$D7='Master Sheet'!$U$3),2,
IF(AND(DATE(YEAR(P$1)-1,MONTH(P$1),DAY(P$1))&lt;$C7,
P$1&gt;$B7,
$D7='Master Sheet'!$U$4),3,
0))))))</f>
        <v>0</v>
      </c>
      <c r="Q7" s="12">
        <f ca="1">IF(AND(DATE(YEAR(Q$1)-1,MONTH(Q$1),DAY(Q$1))&lt;$C7,
$B7&lt;DATE(YEAR(Q$1)-1,MONTH(Q$1),DAY(Q$1)),
$D7='Master Sheet'!$U$2),1,
IF(AND(DATE(YEAR(Q$1)-1,MONTH(Q$1),DAY(Q$1))&lt;$C7,
$B7&lt;DATE(YEAR(Q$1)-1,MONTH(Q$1),DAY(Q$1)),
$D7='Master Sheet'!$U$3),2,
IF(AND(DATE(YEAR(Q$1)-1,MONTH(Q$1),DAY(Q$1))&lt;$C7,
$B7&lt;DATE(YEAR(Q$1)-1,MONTH(Q$1),DAY(Q$1)),
$D7='Master Sheet'!$U$4),3,
IF(AND(DATE(YEAR(Q$1)-1,MONTH(Q$1),DAY(Q$1))&lt;$C7,
Q$1&gt;$B7,
$D7='Master Sheet'!$U$2),1,
IF(AND(DATE(YEAR(Q$1)-1,MONTH(Q$1),DAY(Q$1))&lt;$C7,
Q$1&gt;$B7,
$D7='Master Sheet'!$U$3),2,
IF(AND(DATE(YEAR(Q$1)-1,MONTH(Q$1),DAY(Q$1))&lt;$C7,
Q$1&gt;$B7,
$D7='Master Sheet'!$U$4),3,
0))))))</f>
        <v>0</v>
      </c>
      <c r="U7"/>
      <c r="V7"/>
      <c r="W7" s="8" t="s">
        <v>20</v>
      </c>
    </row>
    <row r="8" spans="1:23" ht="75" x14ac:dyDescent="0.25">
      <c r="A8" s="33" t="s">
        <v>57</v>
      </c>
      <c r="B8" s="34">
        <v>43466</v>
      </c>
      <c r="C8" s="34">
        <v>44196</v>
      </c>
      <c r="D8" s="35" t="s">
        <v>5</v>
      </c>
      <c r="E8" s="36" t="s">
        <v>99</v>
      </c>
      <c r="F8" s="36" t="s">
        <v>58</v>
      </c>
      <c r="G8" s="13">
        <f ca="1">IF(AND(DATE(YEAR(G$1)-1,MONTH(G$1),DAY(G$1))&lt;$C8,
$B8&lt;DATE(YEAR(G$1)-1,MONTH(G$1),DAY(G$1)),
$D8='Master Sheet'!$U$2),1,
IF(AND(DATE(YEAR(G$1)-1,MONTH(G$1),DAY(G$1))&lt;$C8,
$B8&lt;DATE(YEAR(G$1)-1,MONTH(G$1),DAY(G$1)),
$D8='Master Sheet'!$U$3),2,
IF(AND(DATE(YEAR(G$1)-1,MONTH(G$1),DAY(G$1))&lt;$C8,
$B8&lt;DATE(YEAR(G$1)-1,MONTH(G$1),DAY(G$1)),
$D8='Master Sheet'!$U$4),3,
IF(AND(DATE(YEAR(G$1)-1,MONTH(G$1),DAY(G$1))&lt;$C8,
G$1&gt;$B8,
$D8='Master Sheet'!$U$2),1,
IF(AND(DATE(YEAR(G$1)-1,MONTH(G$1),DAY(G$1))&lt;$C8,
G$1&gt;$B8,
$D8='Master Sheet'!$U$3),2,
IF(AND(DATE(YEAR(G$1)-1,MONTH(G$1),DAY(G$1))&lt;$C8,
G$1&gt;$B8,
$D8='Master Sheet'!$U$4),3,
0))))))</f>
        <v>1</v>
      </c>
      <c r="H8" s="5">
        <f ca="1">IF(AND(DATE(YEAR(H$1)-1,MONTH(H$1),DAY(H$1))&lt;$C8,
$B8&lt;DATE(YEAR(H$1)-1,MONTH(H$1),DAY(H$1)),
$D8='Master Sheet'!$U$2),1,
IF(AND(DATE(YEAR(H$1)-1,MONTH(H$1),DAY(H$1))&lt;$C8,
$B8&lt;DATE(YEAR(H$1)-1,MONTH(H$1),DAY(H$1)),
$D8='Master Sheet'!$U$3),2,
IF(AND(DATE(YEAR(H$1)-1,MONTH(H$1),DAY(H$1))&lt;$C8,
$B8&lt;DATE(YEAR(H$1)-1,MONTH(H$1),DAY(H$1)),
$D8='Master Sheet'!$U$4),3,
IF(AND(DATE(YEAR(H$1)-1,MONTH(H$1),DAY(H$1))&lt;$C8,
H$1&gt;$B8,
$D8='Master Sheet'!$U$2),1,
IF(AND(DATE(YEAR(H$1)-1,MONTH(H$1),DAY(H$1))&lt;$C8,
H$1&gt;$B8,
$D8='Master Sheet'!$U$3),2,
IF(AND(DATE(YEAR(H$1)-1,MONTH(H$1),DAY(H$1))&lt;$C8,
H$1&gt;$B8,
$D8='Master Sheet'!$U$4),3,
0))))))</f>
        <v>1</v>
      </c>
      <c r="I8" s="5">
        <f ca="1">IF(AND(DATE(YEAR(I$1)-1,MONTH(I$1),DAY(I$1))&lt;$C8,
$B8&lt;DATE(YEAR(I$1)-1,MONTH(I$1),DAY(I$1)),
$D8='Master Sheet'!$U$2),1,
IF(AND(DATE(YEAR(I$1)-1,MONTH(I$1),DAY(I$1))&lt;$C8,
$B8&lt;DATE(YEAR(I$1)-1,MONTH(I$1),DAY(I$1)),
$D8='Master Sheet'!$U$3),2,
IF(AND(DATE(YEAR(I$1)-1,MONTH(I$1),DAY(I$1))&lt;$C8,
$B8&lt;DATE(YEAR(I$1)-1,MONTH(I$1),DAY(I$1)),
$D8='Master Sheet'!$U$4),3,
IF(AND(DATE(YEAR(I$1)-1,MONTH(I$1),DAY(I$1))&lt;$C8,
I$1&gt;$B8,
$D8='Master Sheet'!$U$2),1,
IF(AND(DATE(YEAR(I$1)-1,MONTH(I$1),DAY(I$1))&lt;$C8,
I$1&gt;$B8,
$D8='Master Sheet'!$U$3),2,
IF(AND(DATE(YEAR(I$1)-1,MONTH(I$1),DAY(I$1))&lt;$C8,
I$1&gt;$B8,
$D8='Master Sheet'!$U$4),3,
0))))))</f>
        <v>0</v>
      </c>
      <c r="J8" s="5">
        <f ca="1">IF(AND(DATE(YEAR(J$1)-1,MONTH(J$1),DAY(J$1))&lt;$C8,
$B8&lt;DATE(YEAR(J$1)-1,MONTH(J$1),DAY(J$1)),
$D8='Master Sheet'!$U$2),1,
IF(AND(DATE(YEAR(J$1)-1,MONTH(J$1),DAY(J$1))&lt;$C8,
$B8&lt;DATE(YEAR(J$1)-1,MONTH(J$1),DAY(J$1)),
$D8='Master Sheet'!$U$3),2,
IF(AND(DATE(YEAR(J$1)-1,MONTH(J$1),DAY(J$1))&lt;$C8,
$B8&lt;DATE(YEAR(J$1)-1,MONTH(J$1),DAY(J$1)),
$D8='Master Sheet'!$U$4),3,
IF(AND(DATE(YEAR(J$1)-1,MONTH(J$1),DAY(J$1))&lt;$C8,
J$1&gt;$B8,
$D8='Master Sheet'!$U$2),1,
IF(AND(DATE(YEAR(J$1)-1,MONTH(J$1),DAY(J$1))&lt;$C8,
J$1&gt;$B8,
$D8='Master Sheet'!$U$3),2,
IF(AND(DATE(YEAR(J$1)-1,MONTH(J$1),DAY(J$1))&lt;$C8,
J$1&gt;$B8,
$D8='Master Sheet'!$U$4),3,
0))))))</f>
        <v>0</v>
      </c>
      <c r="K8" s="5">
        <f ca="1">IF(AND(DATE(YEAR(K$1)-1,MONTH(K$1),DAY(K$1))&lt;$C8,
$B8&lt;DATE(YEAR(K$1)-1,MONTH(K$1),DAY(K$1)),
$D8='Master Sheet'!$U$2),1,
IF(AND(DATE(YEAR(K$1)-1,MONTH(K$1),DAY(K$1))&lt;$C8,
$B8&lt;DATE(YEAR(K$1)-1,MONTH(K$1),DAY(K$1)),
$D8='Master Sheet'!$U$3),2,
IF(AND(DATE(YEAR(K$1)-1,MONTH(K$1),DAY(K$1))&lt;$C8,
$B8&lt;DATE(YEAR(K$1)-1,MONTH(K$1),DAY(K$1)),
$D8='Master Sheet'!$U$4),3,
IF(AND(DATE(YEAR(K$1)-1,MONTH(K$1),DAY(K$1))&lt;$C8,
K$1&gt;$B8,
$D8='Master Sheet'!$U$2),1,
IF(AND(DATE(YEAR(K$1)-1,MONTH(K$1),DAY(K$1))&lt;$C8,
K$1&gt;$B8,
$D8='Master Sheet'!$U$3),2,
IF(AND(DATE(YEAR(K$1)-1,MONTH(K$1),DAY(K$1))&lt;$C8,
K$1&gt;$B8,
$D8='Master Sheet'!$U$4),3,
0))))))</f>
        <v>0</v>
      </c>
      <c r="L8" s="5">
        <f ca="1">IF(AND(DATE(YEAR(L$1)-1,MONTH(L$1),DAY(L$1))&lt;$C8,
$B8&lt;DATE(YEAR(L$1)-1,MONTH(L$1),DAY(L$1)),
$D8='Master Sheet'!$U$2),1,
IF(AND(DATE(YEAR(L$1)-1,MONTH(L$1),DAY(L$1))&lt;$C8,
$B8&lt;DATE(YEAR(L$1)-1,MONTH(L$1),DAY(L$1)),
$D8='Master Sheet'!$U$3),2,
IF(AND(DATE(YEAR(L$1)-1,MONTH(L$1),DAY(L$1))&lt;$C8,
$B8&lt;DATE(YEAR(L$1)-1,MONTH(L$1),DAY(L$1)),
$D8='Master Sheet'!$U$4),3,
IF(AND(DATE(YEAR(L$1)-1,MONTH(L$1),DAY(L$1))&lt;$C8,
L$1&gt;$B8,
$D8='Master Sheet'!$U$2),1,
IF(AND(DATE(YEAR(L$1)-1,MONTH(L$1),DAY(L$1))&lt;$C8,
L$1&gt;$B8,
$D8='Master Sheet'!$U$3),2,
IF(AND(DATE(YEAR(L$1)-1,MONTH(L$1),DAY(L$1))&lt;$C8,
L$1&gt;$B8,
$D8='Master Sheet'!$U$4),3,
0))))))</f>
        <v>0</v>
      </c>
      <c r="M8" s="5">
        <f ca="1">IF(AND(DATE(YEAR(M$1)-1,MONTH(M$1),DAY(M$1))&lt;$C8,
$B8&lt;DATE(YEAR(M$1)-1,MONTH(M$1),DAY(M$1)),
$D8='Master Sheet'!$U$2),1,
IF(AND(DATE(YEAR(M$1)-1,MONTH(M$1),DAY(M$1))&lt;$C8,
$B8&lt;DATE(YEAR(M$1)-1,MONTH(M$1),DAY(M$1)),
$D8='Master Sheet'!$U$3),2,
IF(AND(DATE(YEAR(M$1)-1,MONTH(M$1),DAY(M$1))&lt;$C8,
$B8&lt;DATE(YEAR(M$1)-1,MONTH(M$1),DAY(M$1)),
$D8='Master Sheet'!$U$4),3,
IF(AND(DATE(YEAR(M$1)-1,MONTH(M$1),DAY(M$1))&lt;$C8,
M$1&gt;$B8,
$D8='Master Sheet'!$U$2),1,
IF(AND(DATE(YEAR(M$1)-1,MONTH(M$1),DAY(M$1))&lt;$C8,
M$1&gt;$B8,
$D8='Master Sheet'!$U$3),2,
IF(AND(DATE(YEAR(M$1)-1,MONTH(M$1),DAY(M$1))&lt;$C8,
M$1&gt;$B8,
$D8='Master Sheet'!$U$4),3,
0))))))</f>
        <v>0</v>
      </c>
      <c r="N8" s="5">
        <f ca="1">IF(AND(DATE(YEAR(N$1)-1,MONTH(N$1),DAY(N$1))&lt;$C8,
$B8&lt;DATE(YEAR(N$1)-1,MONTH(N$1),DAY(N$1)),
$D8='Master Sheet'!$U$2),1,
IF(AND(DATE(YEAR(N$1)-1,MONTH(N$1),DAY(N$1))&lt;$C8,
$B8&lt;DATE(YEAR(N$1)-1,MONTH(N$1),DAY(N$1)),
$D8='Master Sheet'!$U$3),2,
IF(AND(DATE(YEAR(N$1)-1,MONTH(N$1),DAY(N$1))&lt;$C8,
$B8&lt;DATE(YEAR(N$1)-1,MONTH(N$1),DAY(N$1)),
$D8='Master Sheet'!$U$4),3,
IF(AND(DATE(YEAR(N$1)-1,MONTH(N$1),DAY(N$1))&lt;$C8,
N$1&gt;$B8,
$D8='Master Sheet'!$U$2),1,
IF(AND(DATE(YEAR(N$1)-1,MONTH(N$1),DAY(N$1))&lt;$C8,
N$1&gt;$B8,
$D8='Master Sheet'!$U$3),2,
IF(AND(DATE(YEAR(N$1)-1,MONTH(N$1),DAY(N$1))&lt;$C8,
N$1&gt;$B8,
$D8='Master Sheet'!$U$4),3,
0))))))</f>
        <v>0</v>
      </c>
      <c r="O8" s="5">
        <f ca="1">IF(AND(DATE(YEAR(O$1)-1,MONTH(O$1),DAY(O$1))&lt;$C8,
$B8&lt;DATE(YEAR(O$1)-1,MONTH(O$1),DAY(O$1)),
$D8='Master Sheet'!$U$2),1,
IF(AND(DATE(YEAR(O$1)-1,MONTH(O$1),DAY(O$1))&lt;$C8,
$B8&lt;DATE(YEAR(O$1)-1,MONTH(O$1),DAY(O$1)),
$D8='Master Sheet'!$U$3),2,
IF(AND(DATE(YEAR(O$1)-1,MONTH(O$1),DAY(O$1))&lt;$C8,
$B8&lt;DATE(YEAR(O$1)-1,MONTH(O$1),DAY(O$1)),
$D8='Master Sheet'!$U$4),3,
IF(AND(DATE(YEAR(O$1)-1,MONTH(O$1),DAY(O$1))&lt;$C8,
O$1&gt;$B8,
$D8='Master Sheet'!$U$2),1,
IF(AND(DATE(YEAR(O$1)-1,MONTH(O$1),DAY(O$1))&lt;$C8,
O$1&gt;$B8,
$D8='Master Sheet'!$U$3),2,
IF(AND(DATE(YEAR(O$1)-1,MONTH(O$1),DAY(O$1))&lt;$C8,
O$1&gt;$B8,
$D8='Master Sheet'!$U$4),3,
0))))))</f>
        <v>0</v>
      </c>
      <c r="P8" s="5">
        <f ca="1">IF(AND(DATE(YEAR(P$1)-1,MONTH(P$1),DAY(P$1))&lt;$C8,
$B8&lt;DATE(YEAR(P$1)-1,MONTH(P$1),DAY(P$1)),
$D8='Master Sheet'!$U$2),1,
IF(AND(DATE(YEAR(P$1)-1,MONTH(P$1),DAY(P$1))&lt;$C8,
$B8&lt;DATE(YEAR(P$1)-1,MONTH(P$1),DAY(P$1)),
$D8='Master Sheet'!$U$3),2,
IF(AND(DATE(YEAR(P$1)-1,MONTH(P$1),DAY(P$1))&lt;$C8,
$B8&lt;DATE(YEAR(P$1)-1,MONTH(P$1),DAY(P$1)),
$D8='Master Sheet'!$U$4),3,
IF(AND(DATE(YEAR(P$1)-1,MONTH(P$1),DAY(P$1))&lt;$C8,
P$1&gt;$B8,
$D8='Master Sheet'!$U$2),1,
IF(AND(DATE(YEAR(P$1)-1,MONTH(P$1),DAY(P$1))&lt;$C8,
P$1&gt;$B8,
$D8='Master Sheet'!$U$3),2,
IF(AND(DATE(YEAR(P$1)-1,MONTH(P$1),DAY(P$1))&lt;$C8,
P$1&gt;$B8,
$D8='Master Sheet'!$U$4),3,
0))))))</f>
        <v>0</v>
      </c>
      <c r="Q8" s="12">
        <f ca="1">IF(AND(DATE(YEAR(Q$1)-1,MONTH(Q$1),DAY(Q$1))&lt;$C8,
$B8&lt;DATE(YEAR(Q$1)-1,MONTH(Q$1),DAY(Q$1)),
$D8='Master Sheet'!$U$2),1,
IF(AND(DATE(YEAR(Q$1)-1,MONTH(Q$1),DAY(Q$1))&lt;$C8,
$B8&lt;DATE(YEAR(Q$1)-1,MONTH(Q$1),DAY(Q$1)),
$D8='Master Sheet'!$U$3),2,
IF(AND(DATE(YEAR(Q$1)-1,MONTH(Q$1),DAY(Q$1))&lt;$C8,
$B8&lt;DATE(YEAR(Q$1)-1,MONTH(Q$1),DAY(Q$1)),
$D8='Master Sheet'!$U$4),3,
IF(AND(DATE(YEAR(Q$1)-1,MONTH(Q$1),DAY(Q$1))&lt;$C8,
Q$1&gt;$B8,
$D8='Master Sheet'!$U$2),1,
IF(AND(DATE(YEAR(Q$1)-1,MONTH(Q$1),DAY(Q$1))&lt;$C8,
Q$1&gt;$B8,
$D8='Master Sheet'!$U$3),2,
IF(AND(DATE(YEAR(Q$1)-1,MONTH(Q$1),DAY(Q$1))&lt;$C8,
Q$1&gt;$B8,
$D8='Master Sheet'!$U$4),3,
0))))))</f>
        <v>0</v>
      </c>
      <c r="U8"/>
      <c r="V8"/>
      <c r="W8" s="8" t="s">
        <v>21</v>
      </c>
    </row>
    <row r="9" spans="1:23" ht="75" x14ac:dyDescent="0.25">
      <c r="A9" s="33" t="s">
        <v>54</v>
      </c>
      <c r="B9" s="34">
        <v>43554</v>
      </c>
      <c r="C9" s="34">
        <v>44196</v>
      </c>
      <c r="D9" s="35" t="s">
        <v>5</v>
      </c>
      <c r="E9" s="36" t="s">
        <v>99</v>
      </c>
      <c r="F9" s="36" t="s">
        <v>38</v>
      </c>
      <c r="G9" s="13">
        <f ca="1">IF(AND(DATE(YEAR(G$1)-1,MONTH(G$1),DAY(G$1))&lt;$C9,
$B9&lt;DATE(YEAR(G$1)-1,MONTH(G$1),DAY(G$1)),
$D9='Master Sheet'!$U$2),1,
IF(AND(DATE(YEAR(G$1)-1,MONTH(G$1),DAY(G$1))&lt;$C9,
$B9&lt;DATE(YEAR(G$1)-1,MONTH(G$1),DAY(G$1)),
$D9='Master Sheet'!$U$3),2,
IF(AND(DATE(YEAR(G$1)-1,MONTH(G$1),DAY(G$1))&lt;$C9,
$B9&lt;DATE(YEAR(G$1)-1,MONTH(G$1),DAY(G$1)),
$D9='Master Sheet'!$U$4),3,
IF(AND(DATE(YEAR(G$1)-1,MONTH(G$1),DAY(G$1))&lt;$C9,
G$1&gt;$B9,
$D9='Master Sheet'!$U$2),1,
IF(AND(DATE(YEAR(G$1)-1,MONTH(G$1),DAY(G$1))&lt;$C9,
G$1&gt;$B9,
$D9='Master Sheet'!$U$3),2,
IF(AND(DATE(YEAR(G$1)-1,MONTH(G$1),DAY(G$1))&lt;$C9,
G$1&gt;$B9,
$D9='Master Sheet'!$U$4),3,
0))))))</f>
        <v>1</v>
      </c>
      <c r="H9" s="5">
        <f ca="1">IF(AND(DATE(YEAR(H$1)-1,MONTH(H$1),DAY(H$1))&lt;$C9,
$B9&lt;DATE(YEAR(H$1)-1,MONTH(H$1),DAY(H$1)),
$D9='Master Sheet'!$U$2),1,
IF(AND(DATE(YEAR(H$1)-1,MONTH(H$1),DAY(H$1))&lt;$C9,
$B9&lt;DATE(YEAR(H$1)-1,MONTH(H$1),DAY(H$1)),
$D9='Master Sheet'!$U$3),2,
IF(AND(DATE(YEAR(H$1)-1,MONTH(H$1),DAY(H$1))&lt;$C9,
$B9&lt;DATE(YEAR(H$1)-1,MONTH(H$1),DAY(H$1)),
$D9='Master Sheet'!$U$4),3,
IF(AND(DATE(YEAR(H$1)-1,MONTH(H$1),DAY(H$1))&lt;$C9,
H$1&gt;$B9,
$D9='Master Sheet'!$U$2),1,
IF(AND(DATE(YEAR(H$1)-1,MONTH(H$1),DAY(H$1))&lt;$C9,
H$1&gt;$B9,
$D9='Master Sheet'!$U$3),2,
IF(AND(DATE(YEAR(H$1)-1,MONTH(H$1),DAY(H$1))&lt;$C9,
H$1&gt;$B9,
$D9='Master Sheet'!$U$4),3,
0))))))</f>
        <v>1</v>
      </c>
      <c r="I9" s="5">
        <f ca="1">IF(AND(DATE(YEAR(I$1)-1,MONTH(I$1),DAY(I$1))&lt;$C9,
$B9&lt;DATE(YEAR(I$1)-1,MONTH(I$1),DAY(I$1)),
$D9='Master Sheet'!$U$2),1,
IF(AND(DATE(YEAR(I$1)-1,MONTH(I$1),DAY(I$1))&lt;$C9,
$B9&lt;DATE(YEAR(I$1)-1,MONTH(I$1),DAY(I$1)),
$D9='Master Sheet'!$U$3),2,
IF(AND(DATE(YEAR(I$1)-1,MONTH(I$1),DAY(I$1))&lt;$C9,
$B9&lt;DATE(YEAR(I$1)-1,MONTH(I$1),DAY(I$1)),
$D9='Master Sheet'!$U$4),3,
IF(AND(DATE(YEAR(I$1)-1,MONTH(I$1),DAY(I$1))&lt;$C9,
I$1&gt;$B9,
$D9='Master Sheet'!$U$2),1,
IF(AND(DATE(YEAR(I$1)-1,MONTH(I$1),DAY(I$1))&lt;$C9,
I$1&gt;$B9,
$D9='Master Sheet'!$U$3),2,
IF(AND(DATE(YEAR(I$1)-1,MONTH(I$1),DAY(I$1))&lt;$C9,
I$1&gt;$B9,
$D9='Master Sheet'!$U$4),3,
0))))))</f>
        <v>0</v>
      </c>
      <c r="J9" s="5">
        <f ca="1">IF(AND(DATE(YEAR(J$1)-1,MONTH(J$1),DAY(J$1))&lt;$C9,
$B9&lt;DATE(YEAR(J$1)-1,MONTH(J$1),DAY(J$1)),
$D9='Master Sheet'!$U$2),1,
IF(AND(DATE(YEAR(J$1)-1,MONTH(J$1),DAY(J$1))&lt;$C9,
$B9&lt;DATE(YEAR(J$1)-1,MONTH(J$1),DAY(J$1)),
$D9='Master Sheet'!$U$3),2,
IF(AND(DATE(YEAR(J$1)-1,MONTH(J$1),DAY(J$1))&lt;$C9,
$B9&lt;DATE(YEAR(J$1)-1,MONTH(J$1),DAY(J$1)),
$D9='Master Sheet'!$U$4),3,
IF(AND(DATE(YEAR(J$1)-1,MONTH(J$1),DAY(J$1))&lt;$C9,
J$1&gt;$B9,
$D9='Master Sheet'!$U$2),1,
IF(AND(DATE(YEAR(J$1)-1,MONTH(J$1),DAY(J$1))&lt;$C9,
J$1&gt;$B9,
$D9='Master Sheet'!$U$3),2,
IF(AND(DATE(YEAR(J$1)-1,MONTH(J$1),DAY(J$1))&lt;$C9,
J$1&gt;$B9,
$D9='Master Sheet'!$U$4),3,
0))))))</f>
        <v>0</v>
      </c>
      <c r="K9" s="5">
        <f ca="1">IF(AND(DATE(YEAR(K$1)-1,MONTH(K$1),DAY(K$1))&lt;$C9,
$B9&lt;DATE(YEAR(K$1)-1,MONTH(K$1),DAY(K$1)),
$D9='Master Sheet'!$U$2),1,
IF(AND(DATE(YEAR(K$1)-1,MONTH(K$1),DAY(K$1))&lt;$C9,
$B9&lt;DATE(YEAR(K$1)-1,MONTH(K$1),DAY(K$1)),
$D9='Master Sheet'!$U$3),2,
IF(AND(DATE(YEAR(K$1)-1,MONTH(K$1),DAY(K$1))&lt;$C9,
$B9&lt;DATE(YEAR(K$1)-1,MONTH(K$1),DAY(K$1)),
$D9='Master Sheet'!$U$4),3,
IF(AND(DATE(YEAR(K$1)-1,MONTH(K$1),DAY(K$1))&lt;$C9,
K$1&gt;$B9,
$D9='Master Sheet'!$U$2),1,
IF(AND(DATE(YEAR(K$1)-1,MONTH(K$1),DAY(K$1))&lt;$C9,
K$1&gt;$B9,
$D9='Master Sheet'!$U$3),2,
IF(AND(DATE(YEAR(K$1)-1,MONTH(K$1),DAY(K$1))&lt;$C9,
K$1&gt;$B9,
$D9='Master Sheet'!$U$4),3,
0))))))</f>
        <v>0</v>
      </c>
      <c r="L9" s="5">
        <f ca="1">IF(AND(DATE(YEAR(L$1)-1,MONTH(L$1),DAY(L$1))&lt;$C9,
$B9&lt;DATE(YEAR(L$1)-1,MONTH(L$1),DAY(L$1)),
$D9='Master Sheet'!$U$2),1,
IF(AND(DATE(YEAR(L$1)-1,MONTH(L$1),DAY(L$1))&lt;$C9,
$B9&lt;DATE(YEAR(L$1)-1,MONTH(L$1),DAY(L$1)),
$D9='Master Sheet'!$U$3),2,
IF(AND(DATE(YEAR(L$1)-1,MONTH(L$1),DAY(L$1))&lt;$C9,
$B9&lt;DATE(YEAR(L$1)-1,MONTH(L$1),DAY(L$1)),
$D9='Master Sheet'!$U$4),3,
IF(AND(DATE(YEAR(L$1)-1,MONTH(L$1),DAY(L$1))&lt;$C9,
L$1&gt;$B9,
$D9='Master Sheet'!$U$2),1,
IF(AND(DATE(YEAR(L$1)-1,MONTH(L$1),DAY(L$1))&lt;$C9,
L$1&gt;$B9,
$D9='Master Sheet'!$U$3),2,
IF(AND(DATE(YEAR(L$1)-1,MONTH(L$1),DAY(L$1))&lt;$C9,
L$1&gt;$B9,
$D9='Master Sheet'!$U$4),3,
0))))))</f>
        <v>0</v>
      </c>
      <c r="M9" s="5">
        <f ca="1">IF(AND(DATE(YEAR(M$1)-1,MONTH(M$1),DAY(M$1))&lt;$C9,
$B9&lt;DATE(YEAR(M$1)-1,MONTH(M$1),DAY(M$1)),
$D9='Master Sheet'!$U$2),1,
IF(AND(DATE(YEAR(M$1)-1,MONTH(M$1),DAY(M$1))&lt;$C9,
$B9&lt;DATE(YEAR(M$1)-1,MONTH(M$1),DAY(M$1)),
$D9='Master Sheet'!$U$3),2,
IF(AND(DATE(YEAR(M$1)-1,MONTH(M$1),DAY(M$1))&lt;$C9,
$B9&lt;DATE(YEAR(M$1)-1,MONTH(M$1),DAY(M$1)),
$D9='Master Sheet'!$U$4),3,
IF(AND(DATE(YEAR(M$1)-1,MONTH(M$1),DAY(M$1))&lt;$C9,
M$1&gt;$B9,
$D9='Master Sheet'!$U$2),1,
IF(AND(DATE(YEAR(M$1)-1,MONTH(M$1),DAY(M$1))&lt;$C9,
M$1&gt;$B9,
$D9='Master Sheet'!$U$3),2,
IF(AND(DATE(YEAR(M$1)-1,MONTH(M$1),DAY(M$1))&lt;$C9,
M$1&gt;$B9,
$D9='Master Sheet'!$U$4),3,
0))))))</f>
        <v>0</v>
      </c>
      <c r="N9" s="5">
        <f ca="1">IF(AND(DATE(YEAR(N$1)-1,MONTH(N$1),DAY(N$1))&lt;$C9,
$B9&lt;DATE(YEAR(N$1)-1,MONTH(N$1),DAY(N$1)),
$D9='Master Sheet'!$U$2),1,
IF(AND(DATE(YEAR(N$1)-1,MONTH(N$1),DAY(N$1))&lt;$C9,
$B9&lt;DATE(YEAR(N$1)-1,MONTH(N$1),DAY(N$1)),
$D9='Master Sheet'!$U$3),2,
IF(AND(DATE(YEAR(N$1)-1,MONTH(N$1),DAY(N$1))&lt;$C9,
$B9&lt;DATE(YEAR(N$1)-1,MONTH(N$1),DAY(N$1)),
$D9='Master Sheet'!$U$4),3,
IF(AND(DATE(YEAR(N$1)-1,MONTH(N$1),DAY(N$1))&lt;$C9,
N$1&gt;$B9,
$D9='Master Sheet'!$U$2),1,
IF(AND(DATE(YEAR(N$1)-1,MONTH(N$1),DAY(N$1))&lt;$C9,
N$1&gt;$B9,
$D9='Master Sheet'!$U$3),2,
IF(AND(DATE(YEAR(N$1)-1,MONTH(N$1),DAY(N$1))&lt;$C9,
N$1&gt;$B9,
$D9='Master Sheet'!$U$4),3,
0))))))</f>
        <v>0</v>
      </c>
      <c r="O9" s="5">
        <f ca="1">IF(AND(DATE(YEAR(O$1)-1,MONTH(O$1),DAY(O$1))&lt;$C9,
$B9&lt;DATE(YEAR(O$1)-1,MONTH(O$1),DAY(O$1)),
$D9='Master Sheet'!$U$2),1,
IF(AND(DATE(YEAR(O$1)-1,MONTH(O$1),DAY(O$1))&lt;$C9,
$B9&lt;DATE(YEAR(O$1)-1,MONTH(O$1),DAY(O$1)),
$D9='Master Sheet'!$U$3),2,
IF(AND(DATE(YEAR(O$1)-1,MONTH(O$1),DAY(O$1))&lt;$C9,
$B9&lt;DATE(YEAR(O$1)-1,MONTH(O$1),DAY(O$1)),
$D9='Master Sheet'!$U$4),3,
IF(AND(DATE(YEAR(O$1)-1,MONTH(O$1),DAY(O$1))&lt;$C9,
O$1&gt;$B9,
$D9='Master Sheet'!$U$2),1,
IF(AND(DATE(YEAR(O$1)-1,MONTH(O$1),DAY(O$1))&lt;$C9,
O$1&gt;$B9,
$D9='Master Sheet'!$U$3),2,
IF(AND(DATE(YEAR(O$1)-1,MONTH(O$1),DAY(O$1))&lt;$C9,
O$1&gt;$B9,
$D9='Master Sheet'!$U$4),3,
0))))))</f>
        <v>0</v>
      </c>
      <c r="P9" s="5">
        <f ca="1">IF(AND(DATE(YEAR(P$1)-1,MONTH(P$1),DAY(P$1))&lt;$C9,
$B9&lt;DATE(YEAR(P$1)-1,MONTH(P$1),DAY(P$1)),
$D9='Master Sheet'!$U$2),1,
IF(AND(DATE(YEAR(P$1)-1,MONTH(P$1),DAY(P$1))&lt;$C9,
$B9&lt;DATE(YEAR(P$1)-1,MONTH(P$1),DAY(P$1)),
$D9='Master Sheet'!$U$3),2,
IF(AND(DATE(YEAR(P$1)-1,MONTH(P$1),DAY(P$1))&lt;$C9,
$B9&lt;DATE(YEAR(P$1)-1,MONTH(P$1),DAY(P$1)),
$D9='Master Sheet'!$U$4),3,
IF(AND(DATE(YEAR(P$1)-1,MONTH(P$1),DAY(P$1))&lt;$C9,
P$1&gt;$B9,
$D9='Master Sheet'!$U$2),1,
IF(AND(DATE(YEAR(P$1)-1,MONTH(P$1),DAY(P$1))&lt;$C9,
P$1&gt;$B9,
$D9='Master Sheet'!$U$3),2,
IF(AND(DATE(YEAR(P$1)-1,MONTH(P$1),DAY(P$1))&lt;$C9,
P$1&gt;$B9,
$D9='Master Sheet'!$U$4),3,
0))))))</f>
        <v>0</v>
      </c>
      <c r="Q9" s="12">
        <f ca="1">IF(AND(DATE(YEAR(Q$1)-1,MONTH(Q$1),DAY(Q$1))&lt;$C9,
$B9&lt;DATE(YEAR(Q$1)-1,MONTH(Q$1),DAY(Q$1)),
$D9='Master Sheet'!$U$2),1,
IF(AND(DATE(YEAR(Q$1)-1,MONTH(Q$1),DAY(Q$1))&lt;$C9,
$B9&lt;DATE(YEAR(Q$1)-1,MONTH(Q$1),DAY(Q$1)),
$D9='Master Sheet'!$U$3),2,
IF(AND(DATE(YEAR(Q$1)-1,MONTH(Q$1),DAY(Q$1))&lt;$C9,
$B9&lt;DATE(YEAR(Q$1)-1,MONTH(Q$1),DAY(Q$1)),
$D9='Master Sheet'!$U$4),3,
IF(AND(DATE(YEAR(Q$1)-1,MONTH(Q$1),DAY(Q$1))&lt;$C9,
Q$1&gt;$B9,
$D9='Master Sheet'!$U$2),1,
IF(AND(DATE(YEAR(Q$1)-1,MONTH(Q$1),DAY(Q$1))&lt;$C9,
Q$1&gt;$B9,
$D9='Master Sheet'!$U$3),2,
IF(AND(DATE(YEAR(Q$1)-1,MONTH(Q$1),DAY(Q$1))&lt;$C9,
Q$1&gt;$B9,
$D9='Master Sheet'!$U$4),3,
0))))))</f>
        <v>0</v>
      </c>
      <c r="U9"/>
      <c r="V9"/>
      <c r="W9" s="8" t="s">
        <v>22</v>
      </c>
    </row>
    <row r="10" spans="1:23" ht="45" x14ac:dyDescent="0.25">
      <c r="A10" s="33" t="s">
        <v>73</v>
      </c>
      <c r="B10" s="34">
        <v>43101</v>
      </c>
      <c r="C10" s="34">
        <v>44013</v>
      </c>
      <c r="D10" s="35" t="s">
        <v>6</v>
      </c>
      <c r="E10" s="36" t="s">
        <v>13</v>
      </c>
      <c r="F10" s="36" t="s">
        <v>159</v>
      </c>
      <c r="G10" s="13">
        <f ca="1">IF(AND(DATE(YEAR(G$1)-1,MONTH(G$1),DAY(G$1))&lt;$C10,
$B10&lt;DATE(YEAR(G$1)-1,MONTH(G$1),DAY(G$1)),
$D10='Master Sheet'!$U$2),1,
IF(AND(DATE(YEAR(G$1)-1,MONTH(G$1),DAY(G$1))&lt;$C10,
$B10&lt;DATE(YEAR(G$1)-1,MONTH(G$1),DAY(G$1)),
$D10='Master Sheet'!$U$3),2,
IF(AND(DATE(YEAR(G$1)-1,MONTH(G$1),DAY(G$1))&lt;$C10,
$B10&lt;DATE(YEAR(G$1)-1,MONTH(G$1),DAY(G$1)),
$D10='Master Sheet'!$U$4),3,
IF(AND(DATE(YEAR(G$1)-1,MONTH(G$1),DAY(G$1))&lt;$C10,
G$1&gt;$B10,
$D10='Master Sheet'!$U$2),1,
IF(AND(DATE(YEAR(G$1)-1,MONTH(G$1),DAY(G$1))&lt;$C10,
G$1&gt;$B10,
$D10='Master Sheet'!$U$3),2,
IF(AND(DATE(YEAR(G$1)-1,MONTH(G$1),DAY(G$1))&lt;$C10,
G$1&gt;$B10,
$D10='Master Sheet'!$U$4),3,
0))))))</f>
        <v>3</v>
      </c>
      <c r="H10" s="5">
        <f ca="1">IF(AND(DATE(YEAR(H$1)-1,MONTH(H$1),DAY(H$1))&lt;$C10,
$B10&lt;DATE(YEAR(H$1)-1,MONTH(H$1),DAY(H$1)),
$D10='Master Sheet'!$U$2),1,
IF(AND(DATE(YEAR(H$1)-1,MONTH(H$1),DAY(H$1))&lt;$C10,
$B10&lt;DATE(YEAR(H$1)-1,MONTH(H$1),DAY(H$1)),
$D10='Master Sheet'!$U$3),2,
IF(AND(DATE(YEAR(H$1)-1,MONTH(H$1),DAY(H$1))&lt;$C10,
$B10&lt;DATE(YEAR(H$1)-1,MONTH(H$1),DAY(H$1)),
$D10='Master Sheet'!$U$4),3,
IF(AND(DATE(YEAR(H$1)-1,MONTH(H$1),DAY(H$1))&lt;$C10,
H$1&gt;$B10,
$D10='Master Sheet'!$U$2),1,
IF(AND(DATE(YEAR(H$1)-1,MONTH(H$1),DAY(H$1))&lt;$C10,
H$1&gt;$B10,
$D10='Master Sheet'!$U$3),2,
IF(AND(DATE(YEAR(H$1)-1,MONTH(H$1),DAY(H$1))&lt;$C10,
H$1&gt;$B10,
$D10='Master Sheet'!$U$4),3,
0))))))</f>
        <v>3</v>
      </c>
      <c r="I10" s="5">
        <f ca="1">IF(AND(DATE(YEAR(I$1)-1,MONTH(I$1),DAY(I$1))&lt;$C10,
$B10&lt;DATE(YEAR(I$1)-1,MONTH(I$1),DAY(I$1)),
$D10='Master Sheet'!$U$2),1,
IF(AND(DATE(YEAR(I$1)-1,MONTH(I$1),DAY(I$1))&lt;$C10,
$B10&lt;DATE(YEAR(I$1)-1,MONTH(I$1),DAY(I$1)),
$D10='Master Sheet'!$U$3),2,
IF(AND(DATE(YEAR(I$1)-1,MONTH(I$1),DAY(I$1))&lt;$C10,
$B10&lt;DATE(YEAR(I$1)-1,MONTH(I$1),DAY(I$1)),
$D10='Master Sheet'!$U$4),3,
IF(AND(DATE(YEAR(I$1)-1,MONTH(I$1),DAY(I$1))&lt;$C10,
I$1&gt;$B10,
$D10='Master Sheet'!$U$2),1,
IF(AND(DATE(YEAR(I$1)-1,MONTH(I$1),DAY(I$1))&lt;$C10,
I$1&gt;$B10,
$D10='Master Sheet'!$U$3),2,
IF(AND(DATE(YEAR(I$1)-1,MONTH(I$1),DAY(I$1))&lt;$C10,
I$1&gt;$B10,
$D10='Master Sheet'!$U$4),3,
0))))))</f>
        <v>0</v>
      </c>
      <c r="J10" s="5">
        <f ca="1">IF(AND(DATE(YEAR(J$1)-1,MONTH(J$1),DAY(J$1))&lt;$C10,
$B10&lt;DATE(YEAR(J$1)-1,MONTH(J$1),DAY(J$1)),
$D10='Master Sheet'!$U$2),1,
IF(AND(DATE(YEAR(J$1)-1,MONTH(J$1),DAY(J$1))&lt;$C10,
$B10&lt;DATE(YEAR(J$1)-1,MONTH(J$1),DAY(J$1)),
$D10='Master Sheet'!$U$3),2,
IF(AND(DATE(YEAR(J$1)-1,MONTH(J$1),DAY(J$1))&lt;$C10,
$B10&lt;DATE(YEAR(J$1)-1,MONTH(J$1),DAY(J$1)),
$D10='Master Sheet'!$U$4),3,
IF(AND(DATE(YEAR(J$1)-1,MONTH(J$1),DAY(J$1))&lt;$C10,
J$1&gt;$B10,
$D10='Master Sheet'!$U$2),1,
IF(AND(DATE(YEAR(J$1)-1,MONTH(J$1),DAY(J$1))&lt;$C10,
J$1&gt;$B10,
$D10='Master Sheet'!$U$3),2,
IF(AND(DATE(YEAR(J$1)-1,MONTH(J$1),DAY(J$1))&lt;$C10,
J$1&gt;$B10,
$D10='Master Sheet'!$U$4),3,
0))))))</f>
        <v>0</v>
      </c>
      <c r="K10" s="5">
        <f ca="1">IF(AND(DATE(YEAR(K$1)-1,MONTH(K$1),DAY(K$1))&lt;$C10,
$B10&lt;DATE(YEAR(K$1)-1,MONTH(K$1),DAY(K$1)),
$D10='Master Sheet'!$U$2),1,
IF(AND(DATE(YEAR(K$1)-1,MONTH(K$1),DAY(K$1))&lt;$C10,
$B10&lt;DATE(YEAR(K$1)-1,MONTH(K$1),DAY(K$1)),
$D10='Master Sheet'!$U$3),2,
IF(AND(DATE(YEAR(K$1)-1,MONTH(K$1),DAY(K$1))&lt;$C10,
$B10&lt;DATE(YEAR(K$1)-1,MONTH(K$1),DAY(K$1)),
$D10='Master Sheet'!$U$4),3,
IF(AND(DATE(YEAR(K$1)-1,MONTH(K$1),DAY(K$1))&lt;$C10,
K$1&gt;$B10,
$D10='Master Sheet'!$U$2),1,
IF(AND(DATE(YEAR(K$1)-1,MONTH(K$1),DAY(K$1))&lt;$C10,
K$1&gt;$B10,
$D10='Master Sheet'!$U$3),2,
IF(AND(DATE(YEAR(K$1)-1,MONTH(K$1),DAY(K$1))&lt;$C10,
K$1&gt;$B10,
$D10='Master Sheet'!$U$4),3,
0))))))</f>
        <v>0</v>
      </c>
      <c r="L10" s="5">
        <f ca="1">IF(AND(DATE(YEAR(L$1)-1,MONTH(L$1),DAY(L$1))&lt;$C10,
$B10&lt;DATE(YEAR(L$1)-1,MONTH(L$1),DAY(L$1)),
$D10='Master Sheet'!$U$2),1,
IF(AND(DATE(YEAR(L$1)-1,MONTH(L$1),DAY(L$1))&lt;$C10,
$B10&lt;DATE(YEAR(L$1)-1,MONTH(L$1),DAY(L$1)),
$D10='Master Sheet'!$U$3),2,
IF(AND(DATE(YEAR(L$1)-1,MONTH(L$1),DAY(L$1))&lt;$C10,
$B10&lt;DATE(YEAR(L$1)-1,MONTH(L$1),DAY(L$1)),
$D10='Master Sheet'!$U$4),3,
IF(AND(DATE(YEAR(L$1)-1,MONTH(L$1),DAY(L$1))&lt;$C10,
L$1&gt;$B10,
$D10='Master Sheet'!$U$2),1,
IF(AND(DATE(YEAR(L$1)-1,MONTH(L$1),DAY(L$1))&lt;$C10,
L$1&gt;$B10,
$D10='Master Sheet'!$U$3),2,
IF(AND(DATE(YEAR(L$1)-1,MONTH(L$1),DAY(L$1))&lt;$C10,
L$1&gt;$B10,
$D10='Master Sheet'!$U$4),3,
0))))))</f>
        <v>0</v>
      </c>
      <c r="M10" s="5">
        <f ca="1">IF(AND(DATE(YEAR(M$1)-1,MONTH(M$1),DAY(M$1))&lt;$C10,
$B10&lt;DATE(YEAR(M$1)-1,MONTH(M$1),DAY(M$1)),
$D10='Master Sheet'!$U$2),1,
IF(AND(DATE(YEAR(M$1)-1,MONTH(M$1),DAY(M$1))&lt;$C10,
$B10&lt;DATE(YEAR(M$1)-1,MONTH(M$1),DAY(M$1)),
$D10='Master Sheet'!$U$3),2,
IF(AND(DATE(YEAR(M$1)-1,MONTH(M$1),DAY(M$1))&lt;$C10,
$B10&lt;DATE(YEAR(M$1)-1,MONTH(M$1),DAY(M$1)),
$D10='Master Sheet'!$U$4),3,
IF(AND(DATE(YEAR(M$1)-1,MONTH(M$1),DAY(M$1))&lt;$C10,
M$1&gt;$B10,
$D10='Master Sheet'!$U$2),1,
IF(AND(DATE(YEAR(M$1)-1,MONTH(M$1),DAY(M$1))&lt;$C10,
M$1&gt;$B10,
$D10='Master Sheet'!$U$3),2,
IF(AND(DATE(YEAR(M$1)-1,MONTH(M$1),DAY(M$1))&lt;$C10,
M$1&gt;$B10,
$D10='Master Sheet'!$U$4),3,
0))))))</f>
        <v>0</v>
      </c>
      <c r="N10" s="5">
        <f ca="1">IF(AND(DATE(YEAR(N$1)-1,MONTH(N$1),DAY(N$1))&lt;$C10,
$B10&lt;DATE(YEAR(N$1)-1,MONTH(N$1),DAY(N$1)),
$D10='Master Sheet'!$U$2),1,
IF(AND(DATE(YEAR(N$1)-1,MONTH(N$1),DAY(N$1))&lt;$C10,
$B10&lt;DATE(YEAR(N$1)-1,MONTH(N$1),DAY(N$1)),
$D10='Master Sheet'!$U$3),2,
IF(AND(DATE(YEAR(N$1)-1,MONTH(N$1),DAY(N$1))&lt;$C10,
$B10&lt;DATE(YEAR(N$1)-1,MONTH(N$1),DAY(N$1)),
$D10='Master Sheet'!$U$4),3,
IF(AND(DATE(YEAR(N$1)-1,MONTH(N$1),DAY(N$1))&lt;$C10,
N$1&gt;$B10,
$D10='Master Sheet'!$U$2),1,
IF(AND(DATE(YEAR(N$1)-1,MONTH(N$1),DAY(N$1))&lt;$C10,
N$1&gt;$B10,
$D10='Master Sheet'!$U$3),2,
IF(AND(DATE(YEAR(N$1)-1,MONTH(N$1),DAY(N$1))&lt;$C10,
N$1&gt;$B10,
$D10='Master Sheet'!$U$4),3,
0))))))</f>
        <v>0</v>
      </c>
      <c r="O10" s="5">
        <f ca="1">IF(AND(DATE(YEAR(O$1)-1,MONTH(O$1),DAY(O$1))&lt;$C10,
$B10&lt;DATE(YEAR(O$1)-1,MONTH(O$1),DAY(O$1)),
$D10='Master Sheet'!$U$2),1,
IF(AND(DATE(YEAR(O$1)-1,MONTH(O$1),DAY(O$1))&lt;$C10,
$B10&lt;DATE(YEAR(O$1)-1,MONTH(O$1),DAY(O$1)),
$D10='Master Sheet'!$U$3),2,
IF(AND(DATE(YEAR(O$1)-1,MONTH(O$1),DAY(O$1))&lt;$C10,
$B10&lt;DATE(YEAR(O$1)-1,MONTH(O$1),DAY(O$1)),
$D10='Master Sheet'!$U$4),3,
IF(AND(DATE(YEAR(O$1)-1,MONTH(O$1),DAY(O$1))&lt;$C10,
O$1&gt;$B10,
$D10='Master Sheet'!$U$2),1,
IF(AND(DATE(YEAR(O$1)-1,MONTH(O$1),DAY(O$1))&lt;$C10,
O$1&gt;$B10,
$D10='Master Sheet'!$U$3),2,
IF(AND(DATE(YEAR(O$1)-1,MONTH(O$1),DAY(O$1))&lt;$C10,
O$1&gt;$B10,
$D10='Master Sheet'!$U$4),3,
0))))))</f>
        <v>0</v>
      </c>
      <c r="P10" s="5">
        <f ca="1">IF(AND(DATE(YEAR(P$1)-1,MONTH(P$1),DAY(P$1))&lt;$C10,
$B10&lt;DATE(YEAR(P$1)-1,MONTH(P$1),DAY(P$1)),
$D10='Master Sheet'!$U$2),1,
IF(AND(DATE(YEAR(P$1)-1,MONTH(P$1),DAY(P$1))&lt;$C10,
$B10&lt;DATE(YEAR(P$1)-1,MONTH(P$1),DAY(P$1)),
$D10='Master Sheet'!$U$3),2,
IF(AND(DATE(YEAR(P$1)-1,MONTH(P$1),DAY(P$1))&lt;$C10,
$B10&lt;DATE(YEAR(P$1)-1,MONTH(P$1),DAY(P$1)),
$D10='Master Sheet'!$U$4),3,
IF(AND(DATE(YEAR(P$1)-1,MONTH(P$1),DAY(P$1))&lt;$C10,
P$1&gt;$B10,
$D10='Master Sheet'!$U$2),1,
IF(AND(DATE(YEAR(P$1)-1,MONTH(P$1),DAY(P$1))&lt;$C10,
P$1&gt;$B10,
$D10='Master Sheet'!$U$3),2,
IF(AND(DATE(YEAR(P$1)-1,MONTH(P$1),DAY(P$1))&lt;$C10,
P$1&gt;$B10,
$D10='Master Sheet'!$U$4),3,
0))))))</f>
        <v>0</v>
      </c>
      <c r="Q10" s="12">
        <f ca="1">IF(AND(DATE(YEAR(Q$1)-1,MONTH(Q$1),DAY(Q$1))&lt;$C10,
$B10&lt;DATE(YEAR(Q$1)-1,MONTH(Q$1),DAY(Q$1)),
$D10='Master Sheet'!$U$2),1,
IF(AND(DATE(YEAR(Q$1)-1,MONTH(Q$1),DAY(Q$1))&lt;$C10,
$B10&lt;DATE(YEAR(Q$1)-1,MONTH(Q$1),DAY(Q$1)),
$D10='Master Sheet'!$U$3),2,
IF(AND(DATE(YEAR(Q$1)-1,MONTH(Q$1),DAY(Q$1))&lt;$C10,
$B10&lt;DATE(YEAR(Q$1)-1,MONTH(Q$1),DAY(Q$1)),
$D10='Master Sheet'!$U$4),3,
IF(AND(DATE(YEAR(Q$1)-1,MONTH(Q$1),DAY(Q$1))&lt;$C10,
Q$1&gt;$B10,
$D10='Master Sheet'!$U$2),1,
IF(AND(DATE(YEAR(Q$1)-1,MONTH(Q$1),DAY(Q$1))&lt;$C10,
Q$1&gt;$B10,
$D10='Master Sheet'!$U$3),2,
IF(AND(DATE(YEAR(Q$1)-1,MONTH(Q$1),DAY(Q$1))&lt;$C10,
Q$1&gt;$B10,
$D10='Master Sheet'!$U$4),3,
0))))))</f>
        <v>0</v>
      </c>
      <c r="U10"/>
      <c r="V10"/>
      <c r="W10" s="8" t="s">
        <v>23</v>
      </c>
    </row>
    <row r="11" spans="1:23" ht="45" x14ac:dyDescent="0.25">
      <c r="A11" s="33" t="s">
        <v>52</v>
      </c>
      <c r="B11" s="34">
        <v>43312</v>
      </c>
      <c r="C11" s="34">
        <v>44286</v>
      </c>
      <c r="D11" s="35" t="s">
        <v>5</v>
      </c>
      <c r="E11" s="36" t="s">
        <v>100</v>
      </c>
      <c r="F11" s="36" t="s">
        <v>38</v>
      </c>
      <c r="G11" s="13">
        <f ca="1">IF(AND(DATE(YEAR(G$1)-1,MONTH(G$1),DAY(G$1))&lt;$C11,
$B11&lt;DATE(YEAR(G$1)-1,MONTH(G$1),DAY(G$1)),
$D11='Master Sheet'!$U$2),1,
IF(AND(DATE(YEAR(G$1)-1,MONTH(G$1),DAY(G$1))&lt;$C11,
$B11&lt;DATE(YEAR(G$1)-1,MONTH(G$1),DAY(G$1)),
$D11='Master Sheet'!$U$3),2,
IF(AND(DATE(YEAR(G$1)-1,MONTH(G$1),DAY(G$1))&lt;$C11,
$B11&lt;DATE(YEAR(G$1)-1,MONTH(G$1),DAY(G$1)),
$D11='Master Sheet'!$U$4),3,
IF(AND(DATE(YEAR(G$1)-1,MONTH(G$1),DAY(G$1))&lt;$C11,
G$1&gt;$B11,
$D11='Master Sheet'!$U$2),1,
IF(AND(DATE(YEAR(G$1)-1,MONTH(G$1),DAY(G$1))&lt;$C11,
G$1&gt;$B11,
$D11='Master Sheet'!$U$3),2,
IF(AND(DATE(YEAR(G$1)-1,MONTH(G$1),DAY(G$1))&lt;$C11,
G$1&gt;$B11,
$D11='Master Sheet'!$U$4),3,
0))))))</f>
        <v>1</v>
      </c>
      <c r="H11" s="5">
        <f ca="1">IF(AND(DATE(YEAR(H$1)-1,MONTH(H$1),DAY(H$1))&lt;$C11,
$B11&lt;DATE(YEAR(H$1)-1,MONTH(H$1),DAY(H$1)),
$D11='Master Sheet'!$U$2),1,
IF(AND(DATE(YEAR(H$1)-1,MONTH(H$1),DAY(H$1))&lt;$C11,
$B11&lt;DATE(YEAR(H$1)-1,MONTH(H$1),DAY(H$1)),
$D11='Master Sheet'!$U$3),2,
IF(AND(DATE(YEAR(H$1)-1,MONTH(H$1),DAY(H$1))&lt;$C11,
$B11&lt;DATE(YEAR(H$1)-1,MONTH(H$1),DAY(H$1)),
$D11='Master Sheet'!$U$4),3,
IF(AND(DATE(YEAR(H$1)-1,MONTH(H$1),DAY(H$1))&lt;$C11,
H$1&gt;$B11,
$D11='Master Sheet'!$U$2),1,
IF(AND(DATE(YEAR(H$1)-1,MONTH(H$1),DAY(H$1))&lt;$C11,
H$1&gt;$B11,
$D11='Master Sheet'!$U$3),2,
IF(AND(DATE(YEAR(H$1)-1,MONTH(H$1),DAY(H$1))&lt;$C11,
H$1&gt;$B11,
$D11='Master Sheet'!$U$4),3,
0))))))</f>
        <v>1</v>
      </c>
      <c r="I11" s="5">
        <f ca="1">IF(AND(DATE(YEAR(I$1)-1,MONTH(I$1),DAY(I$1))&lt;$C11,
$B11&lt;DATE(YEAR(I$1)-1,MONTH(I$1),DAY(I$1)),
$D11='Master Sheet'!$U$2),1,
IF(AND(DATE(YEAR(I$1)-1,MONTH(I$1),DAY(I$1))&lt;$C11,
$B11&lt;DATE(YEAR(I$1)-1,MONTH(I$1),DAY(I$1)),
$D11='Master Sheet'!$U$3),2,
IF(AND(DATE(YEAR(I$1)-1,MONTH(I$1),DAY(I$1))&lt;$C11,
$B11&lt;DATE(YEAR(I$1)-1,MONTH(I$1),DAY(I$1)),
$D11='Master Sheet'!$U$4),3,
IF(AND(DATE(YEAR(I$1)-1,MONTH(I$1),DAY(I$1))&lt;$C11,
I$1&gt;$B11,
$D11='Master Sheet'!$U$2),1,
IF(AND(DATE(YEAR(I$1)-1,MONTH(I$1),DAY(I$1))&lt;$C11,
I$1&gt;$B11,
$D11='Master Sheet'!$U$3),2,
IF(AND(DATE(YEAR(I$1)-1,MONTH(I$1),DAY(I$1))&lt;$C11,
I$1&gt;$B11,
$D11='Master Sheet'!$U$4),3,
0))))))</f>
        <v>1</v>
      </c>
      <c r="J11" s="5">
        <f ca="1">IF(AND(DATE(YEAR(J$1)-1,MONTH(J$1),DAY(J$1))&lt;$C11,
$B11&lt;DATE(YEAR(J$1)-1,MONTH(J$1),DAY(J$1)),
$D11='Master Sheet'!$U$2),1,
IF(AND(DATE(YEAR(J$1)-1,MONTH(J$1),DAY(J$1))&lt;$C11,
$B11&lt;DATE(YEAR(J$1)-1,MONTH(J$1),DAY(J$1)),
$D11='Master Sheet'!$U$3),2,
IF(AND(DATE(YEAR(J$1)-1,MONTH(J$1),DAY(J$1))&lt;$C11,
$B11&lt;DATE(YEAR(J$1)-1,MONTH(J$1),DAY(J$1)),
$D11='Master Sheet'!$U$4),3,
IF(AND(DATE(YEAR(J$1)-1,MONTH(J$1),DAY(J$1))&lt;$C11,
J$1&gt;$B11,
$D11='Master Sheet'!$U$2),1,
IF(AND(DATE(YEAR(J$1)-1,MONTH(J$1),DAY(J$1))&lt;$C11,
J$1&gt;$B11,
$D11='Master Sheet'!$U$3),2,
IF(AND(DATE(YEAR(J$1)-1,MONTH(J$1),DAY(J$1))&lt;$C11,
J$1&gt;$B11,
$D11='Master Sheet'!$U$4),3,
0))))))</f>
        <v>0</v>
      </c>
      <c r="K11" s="5">
        <f ca="1">IF(AND(DATE(YEAR(K$1)-1,MONTH(K$1),DAY(K$1))&lt;$C11,
$B11&lt;DATE(YEAR(K$1)-1,MONTH(K$1),DAY(K$1)),
$D11='Master Sheet'!$U$2),1,
IF(AND(DATE(YEAR(K$1)-1,MONTH(K$1),DAY(K$1))&lt;$C11,
$B11&lt;DATE(YEAR(K$1)-1,MONTH(K$1),DAY(K$1)),
$D11='Master Sheet'!$U$3),2,
IF(AND(DATE(YEAR(K$1)-1,MONTH(K$1),DAY(K$1))&lt;$C11,
$B11&lt;DATE(YEAR(K$1)-1,MONTH(K$1),DAY(K$1)),
$D11='Master Sheet'!$U$4),3,
IF(AND(DATE(YEAR(K$1)-1,MONTH(K$1),DAY(K$1))&lt;$C11,
K$1&gt;$B11,
$D11='Master Sheet'!$U$2),1,
IF(AND(DATE(YEAR(K$1)-1,MONTH(K$1),DAY(K$1))&lt;$C11,
K$1&gt;$B11,
$D11='Master Sheet'!$U$3),2,
IF(AND(DATE(YEAR(K$1)-1,MONTH(K$1),DAY(K$1))&lt;$C11,
K$1&gt;$B11,
$D11='Master Sheet'!$U$4),3,
0))))))</f>
        <v>0</v>
      </c>
      <c r="L11" s="5">
        <f ca="1">IF(AND(DATE(YEAR(L$1)-1,MONTH(L$1),DAY(L$1))&lt;$C11,
$B11&lt;DATE(YEAR(L$1)-1,MONTH(L$1),DAY(L$1)),
$D11='Master Sheet'!$U$2),1,
IF(AND(DATE(YEAR(L$1)-1,MONTH(L$1),DAY(L$1))&lt;$C11,
$B11&lt;DATE(YEAR(L$1)-1,MONTH(L$1),DAY(L$1)),
$D11='Master Sheet'!$U$3),2,
IF(AND(DATE(YEAR(L$1)-1,MONTH(L$1),DAY(L$1))&lt;$C11,
$B11&lt;DATE(YEAR(L$1)-1,MONTH(L$1),DAY(L$1)),
$D11='Master Sheet'!$U$4),3,
IF(AND(DATE(YEAR(L$1)-1,MONTH(L$1),DAY(L$1))&lt;$C11,
L$1&gt;$B11,
$D11='Master Sheet'!$U$2),1,
IF(AND(DATE(YEAR(L$1)-1,MONTH(L$1),DAY(L$1))&lt;$C11,
L$1&gt;$B11,
$D11='Master Sheet'!$U$3),2,
IF(AND(DATE(YEAR(L$1)-1,MONTH(L$1),DAY(L$1))&lt;$C11,
L$1&gt;$B11,
$D11='Master Sheet'!$U$4),3,
0))))))</f>
        <v>0</v>
      </c>
      <c r="M11" s="5">
        <f ca="1">IF(AND(DATE(YEAR(M$1)-1,MONTH(M$1),DAY(M$1))&lt;$C11,
$B11&lt;DATE(YEAR(M$1)-1,MONTH(M$1),DAY(M$1)),
$D11='Master Sheet'!$U$2),1,
IF(AND(DATE(YEAR(M$1)-1,MONTH(M$1),DAY(M$1))&lt;$C11,
$B11&lt;DATE(YEAR(M$1)-1,MONTH(M$1),DAY(M$1)),
$D11='Master Sheet'!$U$3),2,
IF(AND(DATE(YEAR(M$1)-1,MONTH(M$1),DAY(M$1))&lt;$C11,
$B11&lt;DATE(YEAR(M$1)-1,MONTH(M$1),DAY(M$1)),
$D11='Master Sheet'!$U$4),3,
IF(AND(DATE(YEAR(M$1)-1,MONTH(M$1),DAY(M$1))&lt;$C11,
M$1&gt;$B11,
$D11='Master Sheet'!$U$2),1,
IF(AND(DATE(YEAR(M$1)-1,MONTH(M$1),DAY(M$1))&lt;$C11,
M$1&gt;$B11,
$D11='Master Sheet'!$U$3),2,
IF(AND(DATE(YEAR(M$1)-1,MONTH(M$1),DAY(M$1))&lt;$C11,
M$1&gt;$B11,
$D11='Master Sheet'!$U$4),3,
0))))))</f>
        <v>0</v>
      </c>
      <c r="N11" s="5">
        <f ca="1">IF(AND(DATE(YEAR(N$1)-1,MONTH(N$1),DAY(N$1))&lt;$C11,
$B11&lt;DATE(YEAR(N$1)-1,MONTH(N$1),DAY(N$1)),
$D11='Master Sheet'!$U$2),1,
IF(AND(DATE(YEAR(N$1)-1,MONTH(N$1),DAY(N$1))&lt;$C11,
$B11&lt;DATE(YEAR(N$1)-1,MONTH(N$1),DAY(N$1)),
$D11='Master Sheet'!$U$3),2,
IF(AND(DATE(YEAR(N$1)-1,MONTH(N$1),DAY(N$1))&lt;$C11,
$B11&lt;DATE(YEAR(N$1)-1,MONTH(N$1),DAY(N$1)),
$D11='Master Sheet'!$U$4),3,
IF(AND(DATE(YEAR(N$1)-1,MONTH(N$1),DAY(N$1))&lt;$C11,
N$1&gt;$B11,
$D11='Master Sheet'!$U$2),1,
IF(AND(DATE(YEAR(N$1)-1,MONTH(N$1),DAY(N$1))&lt;$C11,
N$1&gt;$B11,
$D11='Master Sheet'!$U$3),2,
IF(AND(DATE(YEAR(N$1)-1,MONTH(N$1),DAY(N$1))&lt;$C11,
N$1&gt;$B11,
$D11='Master Sheet'!$U$4),3,
0))))))</f>
        <v>0</v>
      </c>
      <c r="O11" s="5">
        <f ca="1">IF(AND(DATE(YEAR(O$1)-1,MONTH(O$1),DAY(O$1))&lt;$C11,
$B11&lt;DATE(YEAR(O$1)-1,MONTH(O$1),DAY(O$1)),
$D11='Master Sheet'!$U$2),1,
IF(AND(DATE(YEAR(O$1)-1,MONTH(O$1),DAY(O$1))&lt;$C11,
$B11&lt;DATE(YEAR(O$1)-1,MONTH(O$1),DAY(O$1)),
$D11='Master Sheet'!$U$3),2,
IF(AND(DATE(YEAR(O$1)-1,MONTH(O$1),DAY(O$1))&lt;$C11,
$B11&lt;DATE(YEAR(O$1)-1,MONTH(O$1),DAY(O$1)),
$D11='Master Sheet'!$U$4),3,
IF(AND(DATE(YEAR(O$1)-1,MONTH(O$1),DAY(O$1))&lt;$C11,
O$1&gt;$B11,
$D11='Master Sheet'!$U$2),1,
IF(AND(DATE(YEAR(O$1)-1,MONTH(O$1),DAY(O$1))&lt;$C11,
O$1&gt;$B11,
$D11='Master Sheet'!$U$3),2,
IF(AND(DATE(YEAR(O$1)-1,MONTH(O$1),DAY(O$1))&lt;$C11,
O$1&gt;$B11,
$D11='Master Sheet'!$U$4),3,
0))))))</f>
        <v>0</v>
      </c>
      <c r="P11" s="5">
        <f ca="1">IF(AND(DATE(YEAR(P$1)-1,MONTH(P$1),DAY(P$1))&lt;$C11,
$B11&lt;DATE(YEAR(P$1)-1,MONTH(P$1),DAY(P$1)),
$D11='Master Sheet'!$U$2),1,
IF(AND(DATE(YEAR(P$1)-1,MONTH(P$1),DAY(P$1))&lt;$C11,
$B11&lt;DATE(YEAR(P$1)-1,MONTH(P$1),DAY(P$1)),
$D11='Master Sheet'!$U$3),2,
IF(AND(DATE(YEAR(P$1)-1,MONTH(P$1),DAY(P$1))&lt;$C11,
$B11&lt;DATE(YEAR(P$1)-1,MONTH(P$1),DAY(P$1)),
$D11='Master Sheet'!$U$4),3,
IF(AND(DATE(YEAR(P$1)-1,MONTH(P$1),DAY(P$1))&lt;$C11,
P$1&gt;$B11,
$D11='Master Sheet'!$U$2),1,
IF(AND(DATE(YEAR(P$1)-1,MONTH(P$1),DAY(P$1))&lt;$C11,
P$1&gt;$B11,
$D11='Master Sheet'!$U$3),2,
IF(AND(DATE(YEAR(P$1)-1,MONTH(P$1),DAY(P$1))&lt;$C11,
P$1&gt;$B11,
$D11='Master Sheet'!$U$4),3,
0))))))</f>
        <v>0</v>
      </c>
      <c r="Q11" s="12">
        <f ca="1">IF(AND(DATE(YEAR(Q$1)-1,MONTH(Q$1),DAY(Q$1))&lt;$C11,
$B11&lt;DATE(YEAR(Q$1)-1,MONTH(Q$1),DAY(Q$1)),
$D11='Master Sheet'!$U$2),1,
IF(AND(DATE(YEAR(Q$1)-1,MONTH(Q$1),DAY(Q$1))&lt;$C11,
$B11&lt;DATE(YEAR(Q$1)-1,MONTH(Q$1),DAY(Q$1)),
$D11='Master Sheet'!$U$3),2,
IF(AND(DATE(YEAR(Q$1)-1,MONTH(Q$1),DAY(Q$1))&lt;$C11,
$B11&lt;DATE(YEAR(Q$1)-1,MONTH(Q$1),DAY(Q$1)),
$D11='Master Sheet'!$U$4),3,
IF(AND(DATE(YEAR(Q$1)-1,MONTH(Q$1),DAY(Q$1))&lt;$C11,
Q$1&gt;$B11,
$D11='Master Sheet'!$U$2),1,
IF(AND(DATE(YEAR(Q$1)-1,MONTH(Q$1),DAY(Q$1))&lt;$C11,
Q$1&gt;$B11,
$D11='Master Sheet'!$U$3),2,
IF(AND(DATE(YEAR(Q$1)-1,MONTH(Q$1),DAY(Q$1))&lt;$C11,
Q$1&gt;$B11,
$D11='Master Sheet'!$U$4),3,
0))))))</f>
        <v>0</v>
      </c>
      <c r="U11"/>
      <c r="V11"/>
      <c r="W11" s="8" t="s">
        <v>24</v>
      </c>
    </row>
    <row r="12" spans="1:23" ht="45.75" thickBot="1" x14ac:dyDescent="0.3">
      <c r="A12" s="33" t="s">
        <v>85</v>
      </c>
      <c r="B12" s="34">
        <v>43191</v>
      </c>
      <c r="C12" s="34">
        <v>43555</v>
      </c>
      <c r="D12" s="35" t="s">
        <v>4</v>
      </c>
      <c r="E12" s="36" t="s">
        <v>101</v>
      </c>
      <c r="F12" s="36" t="s">
        <v>145</v>
      </c>
      <c r="G12" s="13">
        <f ca="1">IF(AND(DATE(YEAR(G$1)-1,MONTH(G$1),DAY(G$1))&lt;$C12,
$B12&lt;DATE(YEAR(G$1)-1,MONTH(G$1),DAY(G$1)),
$D12='Master Sheet'!$U$2),1,
IF(AND(DATE(YEAR(G$1)-1,MONTH(G$1),DAY(G$1))&lt;$C12,
$B12&lt;DATE(YEAR(G$1)-1,MONTH(G$1),DAY(G$1)),
$D12='Master Sheet'!$U$3),2,
IF(AND(DATE(YEAR(G$1)-1,MONTH(G$1),DAY(G$1))&lt;$C12,
$B12&lt;DATE(YEAR(G$1)-1,MONTH(G$1),DAY(G$1)),
$D12='Master Sheet'!$U$4),3,
IF(AND(DATE(YEAR(G$1)-1,MONTH(G$1),DAY(G$1))&lt;$C12,
G$1&gt;$B12,
$D12='Master Sheet'!$U$2),1,
IF(AND(DATE(YEAR(G$1)-1,MONTH(G$1),DAY(G$1))&lt;$C12,
G$1&gt;$B12,
$D12='Master Sheet'!$U$3),2,
IF(AND(DATE(YEAR(G$1)-1,MONTH(G$1),DAY(G$1))&lt;$C12,
G$1&gt;$B12,
$D12='Master Sheet'!$U$4),3,
0))))))</f>
        <v>2</v>
      </c>
      <c r="H12" s="5">
        <f ca="1">IF(AND(DATE(YEAR(H$1)-1,MONTH(H$1),DAY(H$1))&lt;$C12,
$B12&lt;DATE(YEAR(H$1)-1,MONTH(H$1),DAY(H$1)),
$D12='Master Sheet'!$U$2),1,
IF(AND(DATE(YEAR(H$1)-1,MONTH(H$1),DAY(H$1))&lt;$C12,
$B12&lt;DATE(YEAR(H$1)-1,MONTH(H$1),DAY(H$1)),
$D12='Master Sheet'!$U$3),2,
IF(AND(DATE(YEAR(H$1)-1,MONTH(H$1),DAY(H$1))&lt;$C12,
$B12&lt;DATE(YEAR(H$1)-1,MONTH(H$1),DAY(H$1)),
$D12='Master Sheet'!$U$4),3,
IF(AND(DATE(YEAR(H$1)-1,MONTH(H$1),DAY(H$1))&lt;$C12,
H$1&gt;$B12,
$D12='Master Sheet'!$U$2),1,
IF(AND(DATE(YEAR(H$1)-1,MONTH(H$1),DAY(H$1))&lt;$C12,
H$1&gt;$B12,
$D12='Master Sheet'!$U$3),2,
IF(AND(DATE(YEAR(H$1)-1,MONTH(H$1),DAY(H$1))&lt;$C12,
H$1&gt;$B12,
$D12='Master Sheet'!$U$4),3,
0))))))</f>
        <v>0</v>
      </c>
      <c r="I12" s="5">
        <f ca="1">IF(AND(DATE(YEAR(I$1)-1,MONTH(I$1),DAY(I$1))&lt;$C12,
$B12&lt;DATE(YEAR(I$1)-1,MONTH(I$1),DAY(I$1)),
$D12='Master Sheet'!$U$2),1,
IF(AND(DATE(YEAR(I$1)-1,MONTH(I$1),DAY(I$1))&lt;$C12,
$B12&lt;DATE(YEAR(I$1)-1,MONTH(I$1),DAY(I$1)),
$D12='Master Sheet'!$U$3),2,
IF(AND(DATE(YEAR(I$1)-1,MONTH(I$1),DAY(I$1))&lt;$C12,
$B12&lt;DATE(YEAR(I$1)-1,MONTH(I$1),DAY(I$1)),
$D12='Master Sheet'!$U$4),3,
IF(AND(DATE(YEAR(I$1)-1,MONTH(I$1),DAY(I$1))&lt;$C12,
I$1&gt;$B12,
$D12='Master Sheet'!$U$2),1,
IF(AND(DATE(YEAR(I$1)-1,MONTH(I$1),DAY(I$1))&lt;$C12,
I$1&gt;$B12,
$D12='Master Sheet'!$U$3),2,
IF(AND(DATE(YEAR(I$1)-1,MONTH(I$1),DAY(I$1))&lt;$C12,
I$1&gt;$B12,
$D12='Master Sheet'!$U$4),3,
0))))))</f>
        <v>0</v>
      </c>
      <c r="J12" s="5">
        <f ca="1">IF(AND(DATE(YEAR(J$1)-1,MONTH(J$1),DAY(J$1))&lt;$C12,
$B12&lt;DATE(YEAR(J$1)-1,MONTH(J$1),DAY(J$1)),
$D12='Master Sheet'!$U$2),1,
IF(AND(DATE(YEAR(J$1)-1,MONTH(J$1),DAY(J$1))&lt;$C12,
$B12&lt;DATE(YEAR(J$1)-1,MONTH(J$1),DAY(J$1)),
$D12='Master Sheet'!$U$3),2,
IF(AND(DATE(YEAR(J$1)-1,MONTH(J$1),DAY(J$1))&lt;$C12,
$B12&lt;DATE(YEAR(J$1)-1,MONTH(J$1),DAY(J$1)),
$D12='Master Sheet'!$U$4),3,
IF(AND(DATE(YEAR(J$1)-1,MONTH(J$1),DAY(J$1))&lt;$C12,
J$1&gt;$B12,
$D12='Master Sheet'!$U$2),1,
IF(AND(DATE(YEAR(J$1)-1,MONTH(J$1),DAY(J$1))&lt;$C12,
J$1&gt;$B12,
$D12='Master Sheet'!$U$3),2,
IF(AND(DATE(YEAR(J$1)-1,MONTH(J$1),DAY(J$1))&lt;$C12,
J$1&gt;$B12,
$D12='Master Sheet'!$U$4),3,
0))))))</f>
        <v>0</v>
      </c>
      <c r="K12" s="5">
        <f ca="1">IF(AND(DATE(YEAR(K$1)-1,MONTH(K$1),DAY(K$1))&lt;$C12,
$B12&lt;DATE(YEAR(K$1)-1,MONTH(K$1),DAY(K$1)),
$D12='Master Sheet'!$U$2),1,
IF(AND(DATE(YEAR(K$1)-1,MONTH(K$1),DAY(K$1))&lt;$C12,
$B12&lt;DATE(YEAR(K$1)-1,MONTH(K$1),DAY(K$1)),
$D12='Master Sheet'!$U$3),2,
IF(AND(DATE(YEAR(K$1)-1,MONTH(K$1),DAY(K$1))&lt;$C12,
$B12&lt;DATE(YEAR(K$1)-1,MONTH(K$1),DAY(K$1)),
$D12='Master Sheet'!$U$4),3,
IF(AND(DATE(YEAR(K$1)-1,MONTH(K$1),DAY(K$1))&lt;$C12,
K$1&gt;$B12,
$D12='Master Sheet'!$U$2),1,
IF(AND(DATE(YEAR(K$1)-1,MONTH(K$1),DAY(K$1))&lt;$C12,
K$1&gt;$B12,
$D12='Master Sheet'!$U$3),2,
IF(AND(DATE(YEAR(K$1)-1,MONTH(K$1),DAY(K$1))&lt;$C12,
K$1&gt;$B12,
$D12='Master Sheet'!$U$4),3,
0))))))</f>
        <v>0</v>
      </c>
      <c r="L12" s="5">
        <f ca="1">IF(AND(DATE(YEAR(L$1)-1,MONTH(L$1),DAY(L$1))&lt;$C12,
$B12&lt;DATE(YEAR(L$1)-1,MONTH(L$1),DAY(L$1)),
$D12='Master Sheet'!$U$2),1,
IF(AND(DATE(YEAR(L$1)-1,MONTH(L$1),DAY(L$1))&lt;$C12,
$B12&lt;DATE(YEAR(L$1)-1,MONTH(L$1),DAY(L$1)),
$D12='Master Sheet'!$U$3),2,
IF(AND(DATE(YEAR(L$1)-1,MONTH(L$1),DAY(L$1))&lt;$C12,
$B12&lt;DATE(YEAR(L$1)-1,MONTH(L$1),DAY(L$1)),
$D12='Master Sheet'!$U$4),3,
IF(AND(DATE(YEAR(L$1)-1,MONTH(L$1),DAY(L$1))&lt;$C12,
L$1&gt;$B12,
$D12='Master Sheet'!$U$2),1,
IF(AND(DATE(YEAR(L$1)-1,MONTH(L$1),DAY(L$1))&lt;$C12,
L$1&gt;$B12,
$D12='Master Sheet'!$U$3),2,
IF(AND(DATE(YEAR(L$1)-1,MONTH(L$1),DAY(L$1))&lt;$C12,
L$1&gt;$B12,
$D12='Master Sheet'!$U$4),3,
0))))))</f>
        <v>0</v>
      </c>
      <c r="M12" s="5">
        <f ca="1">IF(AND(DATE(YEAR(M$1)-1,MONTH(M$1),DAY(M$1))&lt;$C12,
$B12&lt;DATE(YEAR(M$1)-1,MONTH(M$1),DAY(M$1)),
$D12='Master Sheet'!$U$2),1,
IF(AND(DATE(YEAR(M$1)-1,MONTH(M$1),DAY(M$1))&lt;$C12,
$B12&lt;DATE(YEAR(M$1)-1,MONTH(M$1),DAY(M$1)),
$D12='Master Sheet'!$U$3),2,
IF(AND(DATE(YEAR(M$1)-1,MONTH(M$1),DAY(M$1))&lt;$C12,
$B12&lt;DATE(YEAR(M$1)-1,MONTH(M$1),DAY(M$1)),
$D12='Master Sheet'!$U$4),3,
IF(AND(DATE(YEAR(M$1)-1,MONTH(M$1),DAY(M$1))&lt;$C12,
M$1&gt;$B12,
$D12='Master Sheet'!$U$2),1,
IF(AND(DATE(YEAR(M$1)-1,MONTH(M$1),DAY(M$1))&lt;$C12,
M$1&gt;$B12,
$D12='Master Sheet'!$U$3),2,
IF(AND(DATE(YEAR(M$1)-1,MONTH(M$1),DAY(M$1))&lt;$C12,
M$1&gt;$B12,
$D12='Master Sheet'!$U$4),3,
0))))))</f>
        <v>0</v>
      </c>
      <c r="N12" s="5">
        <f ca="1">IF(AND(DATE(YEAR(N$1)-1,MONTH(N$1),DAY(N$1))&lt;$C12,
$B12&lt;DATE(YEAR(N$1)-1,MONTH(N$1),DAY(N$1)),
$D12='Master Sheet'!$U$2),1,
IF(AND(DATE(YEAR(N$1)-1,MONTH(N$1),DAY(N$1))&lt;$C12,
$B12&lt;DATE(YEAR(N$1)-1,MONTH(N$1),DAY(N$1)),
$D12='Master Sheet'!$U$3),2,
IF(AND(DATE(YEAR(N$1)-1,MONTH(N$1),DAY(N$1))&lt;$C12,
$B12&lt;DATE(YEAR(N$1)-1,MONTH(N$1),DAY(N$1)),
$D12='Master Sheet'!$U$4),3,
IF(AND(DATE(YEAR(N$1)-1,MONTH(N$1),DAY(N$1))&lt;$C12,
N$1&gt;$B12,
$D12='Master Sheet'!$U$2),1,
IF(AND(DATE(YEAR(N$1)-1,MONTH(N$1),DAY(N$1))&lt;$C12,
N$1&gt;$B12,
$D12='Master Sheet'!$U$3),2,
IF(AND(DATE(YEAR(N$1)-1,MONTH(N$1),DAY(N$1))&lt;$C12,
N$1&gt;$B12,
$D12='Master Sheet'!$U$4),3,
0))))))</f>
        <v>0</v>
      </c>
      <c r="O12" s="5">
        <f ca="1">IF(AND(DATE(YEAR(O$1)-1,MONTH(O$1),DAY(O$1))&lt;$C12,
$B12&lt;DATE(YEAR(O$1)-1,MONTH(O$1),DAY(O$1)),
$D12='Master Sheet'!$U$2),1,
IF(AND(DATE(YEAR(O$1)-1,MONTH(O$1),DAY(O$1))&lt;$C12,
$B12&lt;DATE(YEAR(O$1)-1,MONTH(O$1),DAY(O$1)),
$D12='Master Sheet'!$U$3),2,
IF(AND(DATE(YEAR(O$1)-1,MONTH(O$1),DAY(O$1))&lt;$C12,
$B12&lt;DATE(YEAR(O$1)-1,MONTH(O$1),DAY(O$1)),
$D12='Master Sheet'!$U$4),3,
IF(AND(DATE(YEAR(O$1)-1,MONTH(O$1),DAY(O$1))&lt;$C12,
O$1&gt;$B12,
$D12='Master Sheet'!$U$2),1,
IF(AND(DATE(YEAR(O$1)-1,MONTH(O$1),DAY(O$1))&lt;$C12,
O$1&gt;$B12,
$D12='Master Sheet'!$U$3),2,
IF(AND(DATE(YEAR(O$1)-1,MONTH(O$1),DAY(O$1))&lt;$C12,
O$1&gt;$B12,
$D12='Master Sheet'!$U$4),3,
0))))))</f>
        <v>0</v>
      </c>
      <c r="P12" s="5">
        <f ca="1">IF(AND(DATE(YEAR(P$1)-1,MONTH(P$1),DAY(P$1))&lt;$C12,
$B12&lt;DATE(YEAR(P$1)-1,MONTH(P$1),DAY(P$1)),
$D12='Master Sheet'!$U$2),1,
IF(AND(DATE(YEAR(P$1)-1,MONTH(P$1),DAY(P$1))&lt;$C12,
$B12&lt;DATE(YEAR(P$1)-1,MONTH(P$1),DAY(P$1)),
$D12='Master Sheet'!$U$3),2,
IF(AND(DATE(YEAR(P$1)-1,MONTH(P$1),DAY(P$1))&lt;$C12,
$B12&lt;DATE(YEAR(P$1)-1,MONTH(P$1),DAY(P$1)),
$D12='Master Sheet'!$U$4),3,
IF(AND(DATE(YEAR(P$1)-1,MONTH(P$1),DAY(P$1))&lt;$C12,
P$1&gt;$B12,
$D12='Master Sheet'!$U$2),1,
IF(AND(DATE(YEAR(P$1)-1,MONTH(P$1),DAY(P$1))&lt;$C12,
P$1&gt;$B12,
$D12='Master Sheet'!$U$3),2,
IF(AND(DATE(YEAR(P$1)-1,MONTH(P$1),DAY(P$1))&lt;$C12,
P$1&gt;$B12,
$D12='Master Sheet'!$U$4),3,
0))))))</f>
        <v>0</v>
      </c>
      <c r="Q12" s="12">
        <f ca="1">IF(AND(DATE(YEAR(Q$1)-1,MONTH(Q$1),DAY(Q$1))&lt;$C12,
$B12&lt;DATE(YEAR(Q$1)-1,MONTH(Q$1),DAY(Q$1)),
$D12='Master Sheet'!$U$2),1,
IF(AND(DATE(YEAR(Q$1)-1,MONTH(Q$1),DAY(Q$1))&lt;$C12,
$B12&lt;DATE(YEAR(Q$1)-1,MONTH(Q$1),DAY(Q$1)),
$D12='Master Sheet'!$U$3),2,
IF(AND(DATE(YEAR(Q$1)-1,MONTH(Q$1),DAY(Q$1))&lt;$C12,
$B12&lt;DATE(YEAR(Q$1)-1,MONTH(Q$1),DAY(Q$1)),
$D12='Master Sheet'!$U$4),3,
IF(AND(DATE(YEAR(Q$1)-1,MONTH(Q$1),DAY(Q$1))&lt;$C12,
Q$1&gt;$B12,
$D12='Master Sheet'!$U$2),1,
IF(AND(DATE(YEAR(Q$1)-1,MONTH(Q$1),DAY(Q$1))&lt;$C12,
Q$1&gt;$B12,
$D12='Master Sheet'!$U$3),2,
IF(AND(DATE(YEAR(Q$1)-1,MONTH(Q$1),DAY(Q$1))&lt;$C12,
Q$1&gt;$B12,
$D12='Master Sheet'!$U$4),3,
0))))))</f>
        <v>0</v>
      </c>
      <c r="U12"/>
      <c r="V12"/>
      <c r="W12" s="9" t="s">
        <v>25</v>
      </c>
    </row>
    <row r="13" spans="1:23" ht="30" x14ac:dyDescent="0.25">
      <c r="A13" s="33" t="s">
        <v>48</v>
      </c>
      <c r="B13" s="34">
        <v>43525</v>
      </c>
      <c r="C13" s="34">
        <v>44104</v>
      </c>
      <c r="D13" s="35" t="s">
        <v>5</v>
      </c>
      <c r="E13" s="36" t="s">
        <v>177</v>
      </c>
      <c r="F13" s="36" t="s">
        <v>164</v>
      </c>
      <c r="G13" s="13">
        <f ca="1">IF(AND(DATE(YEAR(G$1)-1,MONTH(G$1),DAY(G$1))&lt;$C13,
$B13&lt;DATE(YEAR(G$1)-1,MONTH(G$1),DAY(G$1)),
$D13='Master Sheet'!$U$2),1,
IF(AND(DATE(YEAR(G$1)-1,MONTH(G$1),DAY(G$1))&lt;$C13,
$B13&lt;DATE(YEAR(G$1)-1,MONTH(G$1),DAY(G$1)),
$D13='Master Sheet'!$U$3),2,
IF(AND(DATE(YEAR(G$1)-1,MONTH(G$1),DAY(G$1))&lt;$C13,
$B13&lt;DATE(YEAR(G$1)-1,MONTH(G$1),DAY(G$1)),
$D13='Master Sheet'!$U$4),3,
IF(AND(DATE(YEAR(G$1)-1,MONTH(G$1),DAY(G$1))&lt;$C13,
G$1&gt;$B13,
$D13='Master Sheet'!$U$2),1,
IF(AND(DATE(YEAR(G$1)-1,MONTH(G$1),DAY(G$1))&lt;$C13,
G$1&gt;$B13,
$D13='Master Sheet'!$U$3),2,
IF(AND(DATE(YEAR(G$1)-1,MONTH(G$1),DAY(G$1))&lt;$C13,
G$1&gt;$B13,
$D13='Master Sheet'!$U$4),3,
0))))))</f>
        <v>1</v>
      </c>
      <c r="H13" s="5">
        <f ca="1">IF(AND(DATE(YEAR(H$1)-1,MONTH(H$1),DAY(H$1))&lt;$C13,
$B13&lt;DATE(YEAR(H$1)-1,MONTH(H$1),DAY(H$1)),
$D13='Master Sheet'!$U$2),1,
IF(AND(DATE(YEAR(H$1)-1,MONTH(H$1),DAY(H$1))&lt;$C13,
$B13&lt;DATE(YEAR(H$1)-1,MONTH(H$1),DAY(H$1)),
$D13='Master Sheet'!$U$3),2,
IF(AND(DATE(YEAR(H$1)-1,MONTH(H$1),DAY(H$1))&lt;$C13,
$B13&lt;DATE(YEAR(H$1)-1,MONTH(H$1),DAY(H$1)),
$D13='Master Sheet'!$U$4),3,
IF(AND(DATE(YEAR(H$1)-1,MONTH(H$1),DAY(H$1))&lt;$C13,
H$1&gt;$B13,
$D13='Master Sheet'!$U$2),1,
IF(AND(DATE(YEAR(H$1)-1,MONTH(H$1),DAY(H$1))&lt;$C13,
H$1&gt;$B13,
$D13='Master Sheet'!$U$3),2,
IF(AND(DATE(YEAR(H$1)-1,MONTH(H$1),DAY(H$1))&lt;$C13,
H$1&gt;$B13,
$D13='Master Sheet'!$U$4),3,
0))))))</f>
        <v>1</v>
      </c>
      <c r="I13" s="5">
        <f ca="1">IF(AND(DATE(YEAR(I$1)-1,MONTH(I$1),DAY(I$1))&lt;$C13,
$B13&lt;DATE(YEAR(I$1)-1,MONTH(I$1),DAY(I$1)),
$D13='Master Sheet'!$U$2),1,
IF(AND(DATE(YEAR(I$1)-1,MONTH(I$1),DAY(I$1))&lt;$C13,
$B13&lt;DATE(YEAR(I$1)-1,MONTH(I$1),DAY(I$1)),
$D13='Master Sheet'!$U$3),2,
IF(AND(DATE(YEAR(I$1)-1,MONTH(I$1),DAY(I$1))&lt;$C13,
$B13&lt;DATE(YEAR(I$1)-1,MONTH(I$1),DAY(I$1)),
$D13='Master Sheet'!$U$4),3,
IF(AND(DATE(YEAR(I$1)-1,MONTH(I$1),DAY(I$1))&lt;$C13,
I$1&gt;$B13,
$D13='Master Sheet'!$U$2),1,
IF(AND(DATE(YEAR(I$1)-1,MONTH(I$1),DAY(I$1))&lt;$C13,
I$1&gt;$B13,
$D13='Master Sheet'!$U$3),2,
IF(AND(DATE(YEAR(I$1)-1,MONTH(I$1),DAY(I$1))&lt;$C13,
I$1&gt;$B13,
$D13='Master Sheet'!$U$4),3,
0))))))</f>
        <v>0</v>
      </c>
      <c r="J13" s="5">
        <f ca="1">IF(AND(DATE(YEAR(J$1)-1,MONTH(J$1),DAY(J$1))&lt;$C13,
$B13&lt;DATE(YEAR(J$1)-1,MONTH(J$1),DAY(J$1)),
$D13='Master Sheet'!$U$2),1,
IF(AND(DATE(YEAR(J$1)-1,MONTH(J$1),DAY(J$1))&lt;$C13,
$B13&lt;DATE(YEAR(J$1)-1,MONTH(J$1),DAY(J$1)),
$D13='Master Sheet'!$U$3),2,
IF(AND(DATE(YEAR(J$1)-1,MONTH(J$1),DAY(J$1))&lt;$C13,
$B13&lt;DATE(YEAR(J$1)-1,MONTH(J$1),DAY(J$1)),
$D13='Master Sheet'!$U$4),3,
IF(AND(DATE(YEAR(J$1)-1,MONTH(J$1),DAY(J$1))&lt;$C13,
J$1&gt;$B13,
$D13='Master Sheet'!$U$2),1,
IF(AND(DATE(YEAR(J$1)-1,MONTH(J$1),DAY(J$1))&lt;$C13,
J$1&gt;$B13,
$D13='Master Sheet'!$U$3),2,
IF(AND(DATE(YEAR(J$1)-1,MONTH(J$1),DAY(J$1))&lt;$C13,
J$1&gt;$B13,
$D13='Master Sheet'!$U$4),3,
0))))))</f>
        <v>0</v>
      </c>
      <c r="K13" s="5">
        <f ca="1">IF(AND(DATE(YEAR(K$1)-1,MONTH(K$1),DAY(K$1))&lt;$C13,
$B13&lt;DATE(YEAR(K$1)-1,MONTH(K$1),DAY(K$1)),
$D13='Master Sheet'!$U$2),1,
IF(AND(DATE(YEAR(K$1)-1,MONTH(K$1),DAY(K$1))&lt;$C13,
$B13&lt;DATE(YEAR(K$1)-1,MONTH(K$1),DAY(K$1)),
$D13='Master Sheet'!$U$3),2,
IF(AND(DATE(YEAR(K$1)-1,MONTH(K$1),DAY(K$1))&lt;$C13,
$B13&lt;DATE(YEAR(K$1)-1,MONTH(K$1),DAY(K$1)),
$D13='Master Sheet'!$U$4),3,
IF(AND(DATE(YEAR(K$1)-1,MONTH(K$1),DAY(K$1))&lt;$C13,
K$1&gt;$B13,
$D13='Master Sheet'!$U$2),1,
IF(AND(DATE(YEAR(K$1)-1,MONTH(K$1),DAY(K$1))&lt;$C13,
K$1&gt;$B13,
$D13='Master Sheet'!$U$3),2,
IF(AND(DATE(YEAR(K$1)-1,MONTH(K$1),DAY(K$1))&lt;$C13,
K$1&gt;$B13,
$D13='Master Sheet'!$U$4),3,
0))))))</f>
        <v>0</v>
      </c>
      <c r="L13" s="5">
        <f ca="1">IF(AND(DATE(YEAR(L$1)-1,MONTH(L$1),DAY(L$1))&lt;$C13,
$B13&lt;DATE(YEAR(L$1)-1,MONTH(L$1),DAY(L$1)),
$D13='Master Sheet'!$U$2),1,
IF(AND(DATE(YEAR(L$1)-1,MONTH(L$1),DAY(L$1))&lt;$C13,
$B13&lt;DATE(YEAR(L$1)-1,MONTH(L$1),DAY(L$1)),
$D13='Master Sheet'!$U$3),2,
IF(AND(DATE(YEAR(L$1)-1,MONTH(L$1),DAY(L$1))&lt;$C13,
$B13&lt;DATE(YEAR(L$1)-1,MONTH(L$1),DAY(L$1)),
$D13='Master Sheet'!$U$4),3,
IF(AND(DATE(YEAR(L$1)-1,MONTH(L$1),DAY(L$1))&lt;$C13,
L$1&gt;$B13,
$D13='Master Sheet'!$U$2),1,
IF(AND(DATE(YEAR(L$1)-1,MONTH(L$1),DAY(L$1))&lt;$C13,
L$1&gt;$B13,
$D13='Master Sheet'!$U$3),2,
IF(AND(DATE(YEAR(L$1)-1,MONTH(L$1),DAY(L$1))&lt;$C13,
L$1&gt;$B13,
$D13='Master Sheet'!$U$4),3,
0))))))</f>
        <v>0</v>
      </c>
      <c r="M13" s="5">
        <f ca="1">IF(AND(DATE(YEAR(M$1)-1,MONTH(M$1),DAY(M$1))&lt;$C13,
$B13&lt;DATE(YEAR(M$1)-1,MONTH(M$1),DAY(M$1)),
$D13='Master Sheet'!$U$2),1,
IF(AND(DATE(YEAR(M$1)-1,MONTH(M$1),DAY(M$1))&lt;$C13,
$B13&lt;DATE(YEAR(M$1)-1,MONTH(M$1),DAY(M$1)),
$D13='Master Sheet'!$U$3),2,
IF(AND(DATE(YEAR(M$1)-1,MONTH(M$1),DAY(M$1))&lt;$C13,
$B13&lt;DATE(YEAR(M$1)-1,MONTH(M$1),DAY(M$1)),
$D13='Master Sheet'!$U$4),3,
IF(AND(DATE(YEAR(M$1)-1,MONTH(M$1),DAY(M$1))&lt;$C13,
M$1&gt;$B13,
$D13='Master Sheet'!$U$2),1,
IF(AND(DATE(YEAR(M$1)-1,MONTH(M$1),DAY(M$1))&lt;$C13,
M$1&gt;$B13,
$D13='Master Sheet'!$U$3),2,
IF(AND(DATE(YEAR(M$1)-1,MONTH(M$1),DAY(M$1))&lt;$C13,
M$1&gt;$B13,
$D13='Master Sheet'!$U$4),3,
0))))))</f>
        <v>0</v>
      </c>
      <c r="N13" s="5">
        <f ca="1">IF(AND(DATE(YEAR(N$1)-1,MONTH(N$1),DAY(N$1))&lt;$C13,
$B13&lt;DATE(YEAR(N$1)-1,MONTH(N$1),DAY(N$1)),
$D13='Master Sheet'!$U$2),1,
IF(AND(DATE(YEAR(N$1)-1,MONTH(N$1),DAY(N$1))&lt;$C13,
$B13&lt;DATE(YEAR(N$1)-1,MONTH(N$1),DAY(N$1)),
$D13='Master Sheet'!$U$3),2,
IF(AND(DATE(YEAR(N$1)-1,MONTH(N$1),DAY(N$1))&lt;$C13,
$B13&lt;DATE(YEAR(N$1)-1,MONTH(N$1),DAY(N$1)),
$D13='Master Sheet'!$U$4),3,
IF(AND(DATE(YEAR(N$1)-1,MONTH(N$1),DAY(N$1))&lt;$C13,
N$1&gt;$B13,
$D13='Master Sheet'!$U$2),1,
IF(AND(DATE(YEAR(N$1)-1,MONTH(N$1),DAY(N$1))&lt;$C13,
N$1&gt;$B13,
$D13='Master Sheet'!$U$3),2,
IF(AND(DATE(YEAR(N$1)-1,MONTH(N$1),DAY(N$1))&lt;$C13,
N$1&gt;$B13,
$D13='Master Sheet'!$U$4),3,
0))))))</f>
        <v>0</v>
      </c>
      <c r="O13" s="5">
        <f ca="1">IF(AND(DATE(YEAR(O$1)-1,MONTH(O$1),DAY(O$1))&lt;$C13,
$B13&lt;DATE(YEAR(O$1)-1,MONTH(O$1),DAY(O$1)),
$D13='Master Sheet'!$U$2),1,
IF(AND(DATE(YEAR(O$1)-1,MONTH(O$1),DAY(O$1))&lt;$C13,
$B13&lt;DATE(YEAR(O$1)-1,MONTH(O$1),DAY(O$1)),
$D13='Master Sheet'!$U$3),2,
IF(AND(DATE(YEAR(O$1)-1,MONTH(O$1),DAY(O$1))&lt;$C13,
$B13&lt;DATE(YEAR(O$1)-1,MONTH(O$1),DAY(O$1)),
$D13='Master Sheet'!$U$4),3,
IF(AND(DATE(YEAR(O$1)-1,MONTH(O$1),DAY(O$1))&lt;$C13,
O$1&gt;$B13,
$D13='Master Sheet'!$U$2),1,
IF(AND(DATE(YEAR(O$1)-1,MONTH(O$1),DAY(O$1))&lt;$C13,
O$1&gt;$B13,
$D13='Master Sheet'!$U$3),2,
IF(AND(DATE(YEAR(O$1)-1,MONTH(O$1),DAY(O$1))&lt;$C13,
O$1&gt;$B13,
$D13='Master Sheet'!$U$4),3,
0))))))</f>
        <v>0</v>
      </c>
      <c r="P13" s="5">
        <f ca="1">IF(AND(DATE(YEAR(P$1)-1,MONTH(P$1),DAY(P$1))&lt;$C13,
$B13&lt;DATE(YEAR(P$1)-1,MONTH(P$1),DAY(P$1)),
$D13='Master Sheet'!$U$2),1,
IF(AND(DATE(YEAR(P$1)-1,MONTH(P$1),DAY(P$1))&lt;$C13,
$B13&lt;DATE(YEAR(P$1)-1,MONTH(P$1),DAY(P$1)),
$D13='Master Sheet'!$U$3),2,
IF(AND(DATE(YEAR(P$1)-1,MONTH(P$1),DAY(P$1))&lt;$C13,
$B13&lt;DATE(YEAR(P$1)-1,MONTH(P$1),DAY(P$1)),
$D13='Master Sheet'!$U$4),3,
IF(AND(DATE(YEAR(P$1)-1,MONTH(P$1),DAY(P$1))&lt;$C13,
P$1&gt;$B13,
$D13='Master Sheet'!$U$2),1,
IF(AND(DATE(YEAR(P$1)-1,MONTH(P$1),DAY(P$1))&lt;$C13,
P$1&gt;$B13,
$D13='Master Sheet'!$U$3),2,
IF(AND(DATE(YEAR(P$1)-1,MONTH(P$1),DAY(P$1))&lt;$C13,
P$1&gt;$B13,
$D13='Master Sheet'!$U$4),3,
0))))))</f>
        <v>0</v>
      </c>
      <c r="Q13" s="12">
        <f ca="1">IF(AND(DATE(YEAR(Q$1)-1,MONTH(Q$1),DAY(Q$1))&lt;$C13,
$B13&lt;DATE(YEAR(Q$1)-1,MONTH(Q$1),DAY(Q$1)),
$D13='Master Sheet'!$U$2),1,
IF(AND(DATE(YEAR(Q$1)-1,MONTH(Q$1),DAY(Q$1))&lt;$C13,
$B13&lt;DATE(YEAR(Q$1)-1,MONTH(Q$1),DAY(Q$1)),
$D13='Master Sheet'!$U$3),2,
IF(AND(DATE(YEAR(Q$1)-1,MONTH(Q$1),DAY(Q$1))&lt;$C13,
$B13&lt;DATE(YEAR(Q$1)-1,MONTH(Q$1),DAY(Q$1)),
$D13='Master Sheet'!$U$4),3,
IF(AND(DATE(YEAR(Q$1)-1,MONTH(Q$1),DAY(Q$1))&lt;$C13,
Q$1&gt;$B13,
$D13='Master Sheet'!$U$2),1,
IF(AND(DATE(YEAR(Q$1)-1,MONTH(Q$1),DAY(Q$1))&lt;$C13,
Q$1&gt;$B13,
$D13='Master Sheet'!$U$3),2,
IF(AND(DATE(YEAR(Q$1)-1,MONTH(Q$1),DAY(Q$1))&lt;$C13,
Q$1&gt;$B13,
$D13='Master Sheet'!$U$4),3,
0))))))</f>
        <v>0</v>
      </c>
    </row>
    <row r="14" spans="1:23" ht="45" x14ac:dyDescent="0.25">
      <c r="A14" s="33" t="s">
        <v>86</v>
      </c>
      <c r="B14" s="34">
        <v>43101</v>
      </c>
      <c r="C14" s="34">
        <v>43800</v>
      </c>
      <c r="D14" s="35" t="s">
        <v>4</v>
      </c>
      <c r="E14" s="36" t="s">
        <v>127</v>
      </c>
      <c r="F14" s="36" t="s">
        <v>146</v>
      </c>
      <c r="G14" s="13">
        <f ca="1">IF(AND(DATE(YEAR(G$1)-1,MONTH(G$1),DAY(G$1))&lt;$C14,
$B14&lt;DATE(YEAR(G$1)-1,MONTH(G$1),DAY(G$1)),
$D14='Master Sheet'!$U$2),1,
IF(AND(DATE(YEAR(G$1)-1,MONTH(G$1),DAY(G$1))&lt;$C14,
$B14&lt;DATE(YEAR(G$1)-1,MONTH(G$1),DAY(G$1)),
$D14='Master Sheet'!$U$3),2,
IF(AND(DATE(YEAR(G$1)-1,MONTH(G$1),DAY(G$1))&lt;$C14,
$B14&lt;DATE(YEAR(G$1)-1,MONTH(G$1),DAY(G$1)),
$D14='Master Sheet'!$U$4),3,
IF(AND(DATE(YEAR(G$1)-1,MONTH(G$1),DAY(G$1))&lt;$C14,
G$1&gt;$B14,
$D14='Master Sheet'!$U$2),1,
IF(AND(DATE(YEAR(G$1)-1,MONTH(G$1),DAY(G$1))&lt;$C14,
G$1&gt;$B14,
$D14='Master Sheet'!$U$3),2,
IF(AND(DATE(YEAR(G$1)-1,MONTH(G$1),DAY(G$1))&lt;$C14,
G$1&gt;$B14,
$D14='Master Sheet'!$U$4),3,
0))))))</f>
        <v>2</v>
      </c>
      <c r="H14" s="5">
        <f ca="1">IF(AND(DATE(YEAR(H$1)-1,MONTH(H$1),DAY(H$1))&lt;$C14,
$B14&lt;DATE(YEAR(H$1)-1,MONTH(H$1),DAY(H$1)),
$D14='Master Sheet'!$U$2),1,
IF(AND(DATE(YEAR(H$1)-1,MONTH(H$1),DAY(H$1))&lt;$C14,
$B14&lt;DATE(YEAR(H$1)-1,MONTH(H$1),DAY(H$1)),
$D14='Master Sheet'!$U$3),2,
IF(AND(DATE(YEAR(H$1)-1,MONTH(H$1),DAY(H$1))&lt;$C14,
$B14&lt;DATE(YEAR(H$1)-1,MONTH(H$1),DAY(H$1)),
$D14='Master Sheet'!$U$4),3,
IF(AND(DATE(YEAR(H$1)-1,MONTH(H$1),DAY(H$1))&lt;$C14,
H$1&gt;$B14,
$D14='Master Sheet'!$U$2),1,
IF(AND(DATE(YEAR(H$1)-1,MONTH(H$1),DAY(H$1))&lt;$C14,
H$1&gt;$B14,
$D14='Master Sheet'!$U$3),2,
IF(AND(DATE(YEAR(H$1)-1,MONTH(H$1),DAY(H$1))&lt;$C14,
H$1&gt;$B14,
$D14='Master Sheet'!$U$4),3,
0))))))</f>
        <v>0</v>
      </c>
      <c r="I14" s="5">
        <f ca="1">IF(AND(DATE(YEAR(I$1)-1,MONTH(I$1),DAY(I$1))&lt;$C14,
$B14&lt;DATE(YEAR(I$1)-1,MONTH(I$1),DAY(I$1)),
$D14='Master Sheet'!$U$2),1,
IF(AND(DATE(YEAR(I$1)-1,MONTH(I$1),DAY(I$1))&lt;$C14,
$B14&lt;DATE(YEAR(I$1)-1,MONTH(I$1),DAY(I$1)),
$D14='Master Sheet'!$U$3),2,
IF(AND(DATE(YEAR(I$1)-1,MONTH(I$1),DAY(I$1))&lt;$C14,
$B14&lt;DATE(YEAR(I$1)-1,MONTH(I$1),DAY(I$1)),
$D14='Master Sheet'!$U$4),3,
IF(AND(DATE(YEAR(I$1)-1,MONTH(I$1),DAY(I$1))&lt;$C14,
I$1&gt;$B14,
$D14='Master Sheet'!$U$2),1,
IF(AND(DATE(YEAR(I$1)-1,MONTH(I$1),DAY(I$1))&lt;$C14,
I$1&gt;$B14,
$D14='Master Sheet'!$U$3),2,
IF(AND(DATE(YEAR(I$1)-1,MONTH(I$1),DAY(I$1))&lt;$C14,
I$1&gt;$B14,
$D14='Master Sheet'!$U$4),3,
0))))))</f>
        <v>0</v>
      </c>
      <c r="J14" s="5">
        <f ca="1">IF(AND(DATE(YEAR(J$1)-1,MONTH(J$1),DAY(J$1))&lt;$C14,
$B14&lt;DATE(YEAR(J$1)-1,MONTH(J$1),DAY(J$1)),
$D14='Master Sheet'!$U$2),1,
IF(AND(DATE(YEAR(J$1)-1,MONTH(J$1),DAY(J$1))&lt;$C14,
$B14&lt;DATE(YEAR(J$1)-1,MONTH(J$1),DAY(J$1)),
$D14='Master Sheet'!$U$3),2,
IF(AND(DATE(YEAR(J$1)-1,MONTH(J$1),DAY(J$1))&lt;$C14,
$B14&lt;DATE(YEAR(J$1)-1,MONTH(J$1),DAY(J$1)),
$D14='Master Sheet'!$U$4),3,
IF(AND(DATE(YEAR(J$1)-1,MONTH(J$1),DAY(J$1))&lt;$C14,
J$1&gt;$B14,
$D14='Master Sheet'!$U$2),1,
IF(AND(DATE(YEAR(J$1)-1,MONTH(J$1),DAY(J$1))&lt;$C14,
J$1&gt;$B14,
$D14='Master Sheet'!$U$3),2,
IF(AND(DATE(YEAR(J$1)-1,MONTH(J$1),DAY(J$1))&lt;$C14,
J$1&gt;$B14,
$D14='Master Sheet'!$U$4),3,
0))))))</f>
        <v>0</v>
      </c>
      <c r="K14" s="5">
        <f ca="1">IF(AND(DATE(YEAR(K$1)-1,MONTH(K$1),DAY(K$1))&lt;$C14,
$B14&lt;DATE(YEAR(K$1)-1,MONTH(K$1),DAY(K$1)),
$D14='Master Sheet'!$U$2),1,
IF(AND(DATE(YEAR(K$1)-1,MONTH(K$1),DAY(K$1))&lt;$C14,
$B14&lt;DATE(YEAR(K$1)-1,MONTH(K$1),DAY(K$1)),
$D14='Master Sheet'!$U$3),2,
IF(AND(DATE(YEAR(K$1)-1,MONTH(K$1),DAY(K$1))&lt;$C14,
$B14&lt;DATE(YEAR(K$1)-1,MONTH(K$1),DAY(K$1)),
$D14='Master Sheet'!$U$4),3,
IF(AND(DATE(YEAR(K$1)-1,MONTH(K$1),DAY(K$1))&lt;$C14,
K$1&gt;$B14,
$D14='Master Sheet'!$U$2),1,
IF(AND(DATE(YEAR(K$1)-1,MONTH(K$1),DAY(K$1))&lt;$C14,
K$1&gt;$B14,
$D14='Master Sheet'!$U$3),2,
IF(AND(DATE(YEAR(K$1)-1,MONTH(K$1),DAY(K$1))&lt;$C14,
K$1&gt;$B14,
$D14='Master Sheet'!$U$4),3,
0))))))</f>
        <v>0</v>
      </c>
      <c r="L14" s="5">
        <f ca="1">IF(AND(DATE(YEAR(L$1)-1,MONTH(L$1),DAY(L$1))&lt;$C14,
$B14&lt;DATE(YEAR(L$1)-1,MONTH(L$1),DAY(L$1)),
$D14='Master Sheet'!$U$2),1,
IF(AND(DATE(YEAR(L$1)-1,MONTH(L$1),DAY(L$1))&lt;$C14,
$B14&lt;DATE(YEAR(L$1)-1,MONTH(L$1),DAY(L$1)),
$D14='Master Sheet'!$U$3),2,
IF(AND(DATE(YEAR(L$1)-1,MONTH(L$1),DAY(L$1))&lt;$C14,
$B14&lt;DATE(YEAR(L$1)-1,MONTH(L$1),DAY(L$1)),
$D14='Master Sheet'!$U$4),3,
IF(AND(DATE(YEAR(L$1)-1,MONTH(L$1),DAY(L$1))&lt;$C14,
L$1&gt;$B14,
$D14='Master Sheet'!$U$2),1,
IF(AND(DATE(YEAR(L$1)-1,MONTH(L$1),DAY(L$1))&lt;$C14,
L$1&gt;$B14,
$D14='Master Sheet'!$U$3),2,
IF(AND(DATE(YEAR(L$1)-1,MONTH(L$1),DAY(L$1))&lt;$C14,
L$1&gt;$B14,
$D14='Master Sheet'!$U$4),3,
0))))))</f>
        <v>0</v>
      </c>
      <c r="M14" s="5">
        <f ca="1">IF(AND(DATE(YEAR(M$1)-1,MONTH(M$1),DAY(M$1))&lt;$C14,
$B14&lt;DATE(YEAR(M$1)-1,MONTH(M$1),DAY(M$1)),
$D14='Master Sheet'!$U$2),1,
IF(AND(DATE(YEAR(M$1)-1,MONTH(M$1),DAY(M$1))&lt;$C14,
$B14&lt;DATE(YEAR(M$1)-1,MONTH(M$1),DAY(M$1)),
$D14='Master Sheet'!$U$3),2,
IF(AND(DATE(YEAR(M$1)-1,MONTH(M$1),DAY(M$1))&lt;$C14,
$B14&lt;DATE(YEAR(M$1)-1,MONTH(M$1),DAY(M$1)),
$D14='Master Sheet'!$U$4),3,
IF(AND(DATE(YEAR(M$1)-1,MONTH(M$1),DAY(M$1))&lt;$C14,
M$1&gt;$B14,
$D14='Master Sheet'!$U$2),1,
IF(AND(DATE(YEAR(M$1)-1,MONTH(M$1),DAY(M$1))&lt;$C14,
M$1&gt;$B14,
$D14='Master Sheet'!$U$3),2,
IF(AND(DATE(YEAR(M$1)-1,MONTH(M$1),DAY(M$1))&lt;$C14,
M$1&gt;$B14,
$D14='Master Sheet'!$U$4),3,
0))))))</f>
        <v>0</v>
      </c>
      <c r="N14" s="5">
        <f ca="1">IF(AND(DATE(YEAR(N$1)-1,MONTH(N$1),DAY(N$1))&lt;$C14,
$B14&lt;DATE(YEAR(N$1)-1,MONTH(N$1),DAY(N$1)),
$D14='Master Sheet'!$U$2),1,
IF(AND(DATE(YEAR(N$1)-1,MONTH(N$1),DAY(N$1))&lt;$C14,
$B14&lt;DATE(YEAR(N$1)-1,MONTH(N$1),DAY(N$1)),
$D14='Master Sheet'!$U$3),2,
IF(AND(DATE(YEAR(N$1)-1,MONTH(N$1),DAY(N$1))&lt;$C14,
$B14&lt;DATE(YEAR(N$1)-1,MONTH(N$1),DAY(N$1)),
$D14='Master Sheet'!$U$4),3,
IF(AND(DATE(YEAR(N$1)-1,MONTH(N$1),DAY(N$1))&lt;$C14,
N$1&gt;$B14,
$D14='Master Sheet'!$U$2),1,
IF(AND(DATE(YEAR(N$1)-1,MONTH(N$1),DAY(N$1))&lt;$C14,
N$1&gt;$B14,
$D14='Master Sheet'!$U$3),2,
IF(AND(DATE(YEAR(N$1)-1,MONTH(N$1),DAY(N$1))&lt;$C14,
N$1&gt;$B14,
$D14='Master Sheet'!$U$4),3,
0))))))</f>
        <v>0</v>
      </c>
      <c r="O14" s="5">
        <f ca="1">IF(AND(DATE(YEAR(O$1)-1,MONTH(O$1),DAY(O$1))&lt;$C14,
$B14&lt;DATE(YEAR(O$1)-1,MONTH(O$1),DAY(O$1)),
$D14='Master Sheet'!$U$2),1,
IF(AND(DATE(YEAR(O$1)-1,MONTH(O$1),DAY(O$1))&lt;$C14,
$B14&lt;DATE(YEAR(O$1)-1,MONTH(O$1),DAY(O$1)),
$D14='Master Sheet'!$U$3),2,
IF(AND(DATE(YEAR(O$1)-1,MONTH(O$1),DAY(O$1))&lt;$C14,
$B14&lt;DATE(YEAR(O$1)-1,MONTH(O$1),DAY(O$1)),
$D14='Master Sheet'!$U$4),3,
IF(AND(DATE(YEAR(O$1)-1,MONTH(O$1),DAY(O$1))&lt;$C14,
O$1&gt;$B14,
$D14='Master Sheet'!$U$2),1,
IF(AND(DATE(YEAR(O$1)-1,MONTH(O$1),DAY(O$1))&lt;$C14,
O$1&gt;$B14,
$D14='Master Sheet'!$U$3),2,
IF(AND(DATE(YEAR(O$1)-1,MONTH(O$1),DAY(O$1))&lt;$C14,
O$1&gt;$B14,
$D14='Master Sheet'!$U$4),3,
0))))))</f>
        <v>0</v>
      </c>
      <c r="P14" s="5">
        <f ca="1">IF(AND(DATE(YEAR(P$1)-1,MONTH(P$1),DAY(P$1))&lt;$C14,
$B14&lt;DATE(YEAR(P$1)-1,MONTH(P$1),DAY(P$1)),
$D14='Master Sheet'!$U$2),1,
IF(AND(DATE(YEAR(P$1)-1,MONTH(P$1),DAY(P$1))&lt;$C14,
$B14&lt;DATE(YEAR(P$1)-1,MONTH(P$1),DAY(P$1)),
$D14='Master Sheet'!$U$3),2,
IF(AND(DATE(YEAR(P$1)-1,MONTH(P$1),DAY(P$1))&lt;$C14,
$B14&lt;DATE(YEAR(P$1)-1,MONTH(P$1),DAY(P$1)),
$D14='Master Sheet'!$U$4),3,
IF(AND(DATE(YEAR(P$1)-1,MONTH(P$1),DAY(P$1))&lt;$C14,
P$1&gt;$B14,
$D14='Master Sheet'!$U$2),1,
IF(AND(DATE(YEAR(P$1)-1,MONTH(P$1),DAY(P$1))&lt;$C14,
P$1&gt;$B14,
$D14='Master Sheet'!$U$3),2,
IF(AND(DATE(YEAR(P$1)-1,MONTH(P$1),DAY(P$1))&lt;$C14,
P$1&gt;$B14,
$D14='Master Sheet'!$U$4),3,
0))))))</f>
        <v>0</v>
      </c>
      <c r="Q14" s="12">
        <f ca="1">IF(AND(DATE(YEAR(Q$1)-1,MONTH(Q$1),DAY(Q$1))&lt;$C14,
$B14&lt;DATE(YEAR(Q$1)-1,MONTH(Q$1),DAY(Q$1)),
$D14='Master Sheet'!$U$2),1,
IF(AND(DATE(YEAR(Q$1)-1,MONTH(Q$1),DAY(Q$1))&lt;$C14,
$B14&lt;DATE(YEAR(Q$1)-1,MONTH(Q$1),DAY(Q$1)),
$D14='Master Sheet'!$U$3),2,
IF(AND(DATE(YEAR(Q$1)-1,MONTH(Q$1),DAY(Q$1))&lt;$C14,
$B14&lt;DATE(YEAR(Q$1)-1,MONTH(Q$1),DAY(Q$1)),
$D14='Master Sheet'!$U$4),3,
IF(AND(DATE(YEAR(Q$1)-1,MONTH(Q$1),DAY(Q$1))&lt;$C14,
Q$1&gt;$B14,
$D14='Master Sheet'!$U$2),1,
IF(AND(DATE(YEAR(Q$1)-1,MONTH(Q$1),DAY(Q$1))&lt;$C14,
Q$1&gt;$B14,
$D14='Master Sheet'!$U$3),2,
IF(AND(DATE(YEAR(Q$1)-1,MONTH(Q$1),DAY(Q$1))&lt;$C14,
Q$1&gt;$B14,
$D14='Master Sheet'!$U$4),3,
0))))))</f>
        <v>0</v>
      </c>
    </row>
    <row r="15" spans="1:23" x14ac:dyDescent="0.25">
      <c r="A15" s="33" t="s">
        <v>133</v>
      </c>
      <c r="B15" s="34">
        <v>43770</v>
      </c>
      <c r="C15" s="34">
        <v>44013</v>
      </c>
      <c r="D15" s="35" t="s">
        <v>6</v>
      </c>
      <c r="E15" s="36" t="s">
        <v>13</v>
      </c>
      <c r="F15" s="36" t="s">
        <v>160</v>
      </c>
      <c r="G15" s="13">
        <f ca="1">IF(AND(DATE(YEAR(G$1)-1,MONTH(G$1),DAY(G$1))&lt;$C15,
$B15&lt;DATE(YEAR(G$1)-1,MONTH(G$1),DAY(G$1)),
$D15='Master Sheet'!$U$2),1,
IF(AND(DATE(YEAR(G$1)-1,MONTH(G$1),DAY(G$1))&lt;$C15,
$B15&lt;DATE(YEAR(G$1)-1,MONTH(G$1),DAY(G$1)),
$D15='Master Sheet'!$U$3),2,
IF(AND(DATE(YEAR(G$1)-1,MONTH(G$1),DAY(G$1))&lt;$C15,
$B15&lt;DATE(YEAR(G$1)-1,MONTH(G$1),DAY(G$1)),
$D15='Master Sheet'!$U$4),3,
IF(AND(DATE(YEAR(G$1)-1,MONTH(G$1),DAY(G$1))&lt;$C15,
G$1&gt;$B15,
$D15='Master Sheet'!$U$2),1,
IF(AND(DATE(YEAR(G$1)-1,MONTH(G$1),DAY(G$1))&lt;$C15,
G$1&gt;$B15,
$D15='Master Sheet'!$U$3),2,
IF(AND(DATE(YEAR(G$1)-1,MONTH(G$1),DAY(G$1))&lt;$C15,
G$1&gt;$B15,
$D15='Master Sheet'!$U$4),3,
0))))))</f>
        <v>3</v>
      </c>
      <c r="H15" s="5">
        <f ca="1">IF(AND(DATE(YEAR(H$1)-1,MONTH(H$1),DAY(H$1))&lt;$C15,
$B15&lt;DATE(YEAR(H$1)-1,MONTH(H$1),DAY(H$1)),
$D15='Master Sheet'!$U$2),1,
IF(AND(DATE(YEAR(H$1)-1,MONTH(H$1),DAY(H$1))&lt;$C15,
$B15&lt;DATE(YEAR(H$1)-1,MONTH(H$1),DAY(H$1)),
$D15='Master Sheet'!$U$3),2,
IF(AND(DATE(YEAR(H$1)-1,MONTH(H$1),DAY(H$1))&lt;$C15,
$B15&lt;DATE(YEAR(H$1)-1,MONTH(H$1),DAY(H$1)),
$D15='Master Sheet'!$U$4),3,
IF(AND(DATE(YEAR(H$1)-1,MONTH(H$1),DAY(H$1))&lt;$C15,
H$1&gt;$B15,
$D15='Master Sheet'!$U$2),1,
IF(AND(DATE(YEAR(H$1)-1,MONTH(H$1),DAY(H$1))&lt;$C15,
H$1&gt;$B15,
$D15='Master Sheet'!$U$3),2,
IF(AND(DATE(YEAR(H$1)-1,MONTH(H$1),DAY(H$1))&lt;$C15,
H$1&gt;$B15,
$D15='Master Sheet'!$U$4),3,
0))))))</f>
        <v>3</v>
      </c>
      <c r="I15" s="5">
        <f ca="1">IF(AND(DATE(YEAR(I$1)-1,MONTH(I$1),DAY(I$1))&lt;$C15,
$B15&lt;DATE(YEAR(I$1)-1,MONTH(I$1),DAY(I$1)),
$D15='Master Sheet'!$U$2),1,
IF(AND(DATE(YEAR(I$1)-1,MONTH(I$1),DAY(I$1))&lt;$C15,
$B15&lt;DATE(YEAR(I$1)-1,MONTH(I$1),DAY(I$1)),
$D15='Master Sheet'!$U$3),2,
IF(AND(DATE(YEAR(I$1)-1,MONTH(I$1),DAY(I$1))&lt;$C15,
$B15&lt;DATE(YEAR(I$1)-1,MONTH(I$1),DAY(I$1)),
$D15='Master Sheet'!$U$4),3,
IF(AND(DATE(YEAR(I$1)-1,MONTH(I$1),DAY(I$1))&lt;$C15,
I$1&gt;$B15,
$D15='Master Sheet'!$U$2),1,
IF(AND(DATE(YEAR(I$1)-1,MONTH(I$1),DAY(I$1))&lt;$C15,
I$1&gt;$B15,
$D15='Master Sheet'!$U$3),2,
IF(AND(DATE(YEAR(I$1)-1,MONTH(I$1),DAY(I$1))&lt;$C15,
I$1&gt;$B15,
$D15='Master Sheet'!$U$4),3,
0))))))</f>
        <v>0</v>
      </c>
      <c r="J15" s="5">
        <f ca="1">IF(AND(DATE(YEAR(J$1)-1,MONTH(J$1),DAY(J$1))&lt;$C15,
$B15&lt;DATE(YEAR(J$1)-1,MONTH(J$1),DAY(J$1)),
$D15='Master Sheet'!$U$2),1,
IF(AND(DATE(YEAR(J$1)-1,MONTH(J$1),DAY(J$1))&lt;$C15,
$B15&lt;DATE(YEAR(J$1)-1,MONTH(J$1),DAY(J$1)),
$D15='Master Sheet'!$U$3),2,
IF(AND(DATE(YEAR(J$1)-1,MONTH(J$1),DAY(J$1))&lt;$C15,
$B15&lt;DATE(YEAR(J$1)-1,MONTH(J$1),DAY(J$1)),
$D15='Master Sheet'!$U$4),3,
IF(AND(DATE(YEAR(J$1)-1,MONTH(J$1),DAY(J$1))&lt;$C15,
J$1&gt;$B15,
$D15='Master Sheet'!$U$2),1,
IF(AND(DATE(YEAR(J$1)-1,MONTH(J$1),DAY(J$1))&lt;$C15,
J$1&gt;$B15,
$D15='Master Sheet'!$U$3),2,
IF(AND(DATE(YEAR(J$1)-1,MONTH(J$1),DAY(J$1))&lt;$C15,
J$1&gt;$B15,
$D15='Master Sheet'!$U$4),3,
0))))))</f>
        <v>0</v>
      </c>
      <c r="K15" s="5">
        <f ca="1">IF(AND(DATE(YEAR(K$1)-1,MONTH(K$1),DAY(K$1))&lt;$C15,
$B15&lt;DATE(YEAR(K$1)-1,MONTH(K$1),DAY(K$1)),
$D15='Master Sheet'!$U$2),1,
IF(AND(DATE(YEAR(K$1)-1,MONTH(K$1),DAY(K$1))&lt;$C15,
$B15&lt;DATE(YEAR(K$1)-1,MONTH(K$1),DAY(K$1)),
$D15='Master Sheet'!$U$3),2,
IF(AND(DATE(YEAR(K$1)-1,MONTH(K$1),DAY(K$1))&lt;$C15,
$B15&lt;DATE(YEAR(K$1)-1,MONTH(K$1),DAY(K$1)),
$D15='Master Sheet'!$U$4),3,
IF(AND(DATE(YEAR(K$1)-1,MONTH(K$1),DAY(K$1))&lt;$C15,
K$1&gt;$B15,
$D15='Master Sheet'!$U$2),1,
IF(AND(DATE(YEAR(K$1)-1,MONTH(K$1),DAY(K$1))&lt;$C15,
K$1&gt;$B15,
$D15='Master Sheet'!$U$3),2,
IF(AND(DATE(YEAR(K$1)-1,MONTH(K$1),DAY(K$1))&lt;$C15,
K$1&gt;$B15,
$D15='Master Sheet'!$U$4),3,
0))))))</f>
        <v>0</v>
      </c>
      <c r="L15" s="5">
        <f ca="1">IF(AND(DATE(YEAR(L$1)-1,MONTH(L$1),DAY(L$1))&lt;$C15,
$B15&lt;DATE(YEAR(L$1)-1,MONTH(L$1),DAY(L$1)),
$D15='Master Sheet'!$U$2),1,
IF(AND(DATE(YEAR(L$1)-1,MONTH(L$1),DAY(L$1))&lt;$C15,
$B15&lt;DATE(YEAR(L$1)-1,MONTH(L$1),DAY(L$1)),
$D15='Master Sheet'!$U$3),2,
IF(AND(DATE(YEAR(L$1)-1,MONTH(L$1),DAY(L$1))&lt;$C15,
$B15&lt;DATE(YEAR(L$1)-1,MONTH(L$1),DAY(L$1)),
$D15='Master Sheet'!$U$4),3,
IF(AND(DATE(YEAR(L$1)-1,MONTH(L$1),DAY(L$1))&lt;$C15,
L$1&gt;$B15,
$D15='Master Sheet'!$U$2),1,
IF(AND(DATE(YEAR(L$1)-1,MONTH(L$1),DAY(L$1))&lt;$C15,
L$1&gt;$B15,
$D15='Master Sheet'!$U$3),2,
IF(AND(DATE(YEAR(L$1)-1,MONTH(L$1),DAY(L$1))&lt;$C15,
L$1&gt;$B15,
$D15='Master Sheet'!$U$4),3,
0))))))</f>
        <v>0</v>
      </c>
      <c r="M15" s="5">
        <f ca="1">IF(AND(DATE(YEAR(M$1)-1,MONTH(M$1),DAY(M$1))&lt;$C15,
$B15&lt;DATE(YEAR(M$1)-1,MONTH(M$1),DAY(M$1)),
$D15='Master Sheet'!$U$2),1,
IF(AND(DATE(YEAR(M$1)-1,MONTH(M$1),DAY(M$1))&lt;$C15,
$B15&lt;DATE(YEAR(M$1)-1,MONTH(M$1),DAY(M$1)),
$D15='Master Sheet'!$U$3),2,
IF(AND(DATE(YEAR(M$1)-1,MONTH(M$1),DAY(M$1))&lt;$C15,
$B15&lt;DATE(YEAR(M$1)-1,MONTH(M$1),DAY(M$1)),
$D15='Master Sheet'!$U$4),3,
IF(AND(DATE(YEAR(M$1)-1,MONTH(M$1),DAY(M$1))&lt;$C15,
M$1&gt;$B15,
$D15='Master Sheet'!$U$2),1,
IF(AND(DATE(YEAR(M$1)-1,MONTH(M$1),DAY(M$1))&lt;$C15,
M$1&gt;$B15,
$D15='Master Sheet'!$U$3),2,
IF(AND(DATE(YEAR(M$1)-1,MONTH(M$1),DAY(M$1))&lt;$C15,
M$1&gt;$B15,
$D15='Master Sheet'!$U$4),3,
0))))))</f>
        <v>0</v>
      </c>
      <c r="N15" s="5">
        <f ca="1">IF(AND(DATE(YEAR(N$1)-1,MONTH(N$1),DAY(N$1))&lt;$C15,
$B15&lt;DATE(YEAR(N$1)-1,MONTH(N$1),DAY(N$1)),
$D15='Master Sheet'!$U$2),1,
IF(AND(DATE(YEAR(N$1)-1,MONTH(N$1),DAY(N$1))&lt;$C15,
$B15&lt;DATE(YEAR(N$1)-1,MONTH(N$1),DAY(N$1)),
$D15='Master Sheet'!$U$3),2,
IF(AND(DATE(YEAR(N$1)-1,MONTH(N$1),DAY(N$1))&lt;$C15,
$B15&lt;DATE(YEAR(N$1)-1,MONTH(N$1),DAY(N$1)),
$D15='Master Sheet'!$U$4),3,
IF(AND(DATE(YEAR(N$1)-1,MONTH(N$1),DAY(N$1))&lt;$C15,
N$1&gt;$B15,
$D15='Master Sheet'!$U$2),1,
IF(AND(DATE(YEAR(N$1)-1,MONTH(N$1),DAY(N$1))&lt;$C15,
N$1&gt;$B15,
$D15='Master Sheet'!$U$3),2,
IF(AND(DATE(YEAR(N$1)-1,MONTH(N$1),DAY(N$1))&lt;$C15,
N$1&gt;$B15,
$D15='Master Sheet'!$U$4),3,
0))))))</f>
        <v>0</v>
      </c>
      <c r="O15" s="5">
        <f ca="1">IF(AND(DATE(YEAR(O$1)-1,MONTH(O$1),DAY(O$1))&lt;$C15,
$B15&lt;DATE(YEAR(O$1)-1,MONTH(O$1),DAY(O$1)),
$D15='Master Sheet'!$U$2),1,
IF(AND(DATE(YEAR(O$1)-1,MONTH(O$1),DAY(O$1))&lt;$C15,
$B15&lt;DATE(YEAR(O$1)-1,MONTH(O$1),DAY(O$1)),
$D15='Master Sheet'!$U$3),2,
IF(AND(DATE(YEAR(O$1)-1,MONTH(O$1),DAY(O$1))&lt;$C15,
$B15&lt;DATE(YEAR(O$1)-1,MONTH(O$1),DAY(O$1)),
$D15='Master Sheet'!$U$4),3,
IF(AND(DATE(YEAR(O$1)-1,MONTH(O$1),DAY(O$1))&lt;$C15,
O$1&gt;$B15,
$D15='Master Sheet'!$U$2),1,
IF(AND(DATE(YEAR(O$1)-1,MONTH(O$1),DAY(O$1))&lt;$C15,
O$1&gt;$B15,
$D15='Master Sheet'!$U$3),2,
IF(AND(DATE(YEAR(O$1)-1,MONTH(O$1),DAY(O$1))&lt;$C15,
O$1&gt;$B15,
$D15='Master Sheet'!$U$4),3,
0))))))</f>
        <v>0</v>
      </c>
      <c r="P15" s="5">
        <f ca="1">IF(AND(DATE(YEAR(P$1)-1,MONTH(P$1),DAY(P$1))&lt;$C15,
$B15&lt;DATE(YEAR(P$1)-1,MONTH(P$1),DAY(P$1)),
$D15='Master Sheet'!$U$2),1,
IF(AND(DATE(YEAR(P$1)-1,MONTH(P$1),DAY(P$1))&lt;$C15,
$B15&lt;DATE(YEAR(P$1)-1,MONTH(P$1),DAY(P$1)),
$D15='Master Sheet'!$U$3),2,
IF(AND(DATE(YEAR(P$1)-1,MONTH(P$1),DAY(P$1))&lt;$C15,
$B15&lt;DATE(YEAR(P$1)-1,MONTH(P$1),DAY(P$1)),
$D15='Master Sheet'!$U$4),3,
IF(AND(DATE(YEAR(P$1)-1,MONTH(P$1),DAY(P$1))&lt;$C15,
P$1&gt;$B15,
$D15='Master Sheet'!$U$2),1,
IF(AND(DATE(YEAR(P$1)-1,MONTH(P$1),DAY(P$1))&lt;$C15,
P$1&gt;$B15,
$D15='Master Sheet'!$U$3),2,
IF(AND(DATE(YEAR(P$1)-1,MONTH(P$1),DAY(P$1))&lt;$C15,
P$1&gt;$B15,
$D15='Master Sheet'!$U$4),3,
0))))))</f>
        <v>0</v>
      </c>
      <c r="Q15" s="12">
        <f ca="1">IF(AND(DATE(YEAR(Q$1)-1,MONTH(Q$1),DAY(Q$1))&lt;$C15,
$B15&lt;DATE(YEAR(Q$1)-1,MONTH(Q$1),DAY(Q$1)),
$D15='Master Sheet'!$U$2),1,
IF(AND(DATE(YEAR(Q$1)-1,MONTH(Q$1),DAY(Q$1))&lt;$C15,
$B15&lt;DATE(YEAR(Q$1)-1,MONTH(Q$1),DAY(Q$1)),
$D15='Master Sheet'!$U$3),2,
IF(AND(DATE(YEAR(Q$1)-1,MONTH(Q$1),DAY(Q$1))&lt;$C15,
$B15&lt;DATE(YEAR(Q$1)-1,MONTH(Q$1),DAY(Q$1)),
$D15='Master Sheet'!$U$4),3,
IF(AND(DATE(YEAR(Q$1)-1,MONTH(Q$1),DAY(Q$1))&lt;$C15,
Q$1&gt;$B15,
$D15='Master Sheet'!$U$2),1,
IF(AND(DATE(YEAR(Q$1)-1,MONTH(Q$1),DAY(Q$1))&lt;$C15,
Q$1&gt;$B15,
$D15='Master Sheet'!$U$3),2,
IF(AND(DATE(YEAR(Q$1)-1,MONTH(Q$1),DAY(Q$1))&lt;$C15,
Q$1&gt;$B15,
$D15='Master Sheet'!$U$4),3,
0))))))</f>
        <v>0</v>
      </c>
    </row>
    <row r="16" spans="1:23" ht="30" x14ac:dyDescent="0.25">
      <c r="A16" s="33" t="s">
        <v>78</v>
      </c>
      <c r="B16" s="34">
        <v>43191</v>
      </c>
      <c r="C16" s="34">
        <v>43555</v>
      </c>
      <c r="D16" s="35" t="s">
        <v>4</v>
      </c>
      <c r="E16" s="36" t="s">
        <v>10</v>
      </c>
      <c r="F16" s="36" t="s">
        <v>63</v>
      </c>
      <c r="G16" s="13">
        <f ca="1">IF(AND(DATE(YEAR(G$1)-1,MONTH(G$1),DAY(G$1))&lt;$C16,
$B16&lt;DATE(YEAR(G$1)-1,MONTH(G$1),DAY(G$1)),
$D16='Master Sheet'!$U$2),1,
IF(AND(DATE(YEAR(G$1)-1,MONTH(G$1),DAY(G$1))&lt;$C16,
$B16&lt;DATE(YEAR(G$1)-1,MONTH(G$1),DAY(G$1)),
$D16='Master Sheet'!$U$3),2,
IF(AND(DATE(YEAR(G$1)-1,MONTH(G$1),DAY(G$1))&lt;$C16,
$B16&lt;DATE(YEAR(G$1)-1,MONTH(G$1),DAY(G$1)),
$D16='Master Sheet'!$U$4),3,
IF(AND(DATE(YEAR(G$1)-1,MONTH(G$1),DAY(G$1))&lt;$C16,
G$1&gt;$B16,
$D16='Master Sheet'!$U$2),1,
IF(AND(DATE(YEAR(G$1)-1,MONTH(G$1),DAY(G$1))&lt;$C16,
G$1&gt;$B16,
$D16='Master Sheet'!$U$3),2,
IF(AND(DATE(YEAR(G$1)-1,MONTH(G$1),DAY(G$1))&lt;$C16,
G$1&gt;$B16,
$D16='Master Sheet'!$U$4),3,
0))))))</f>
        <v>2</v>
      </c>
      <c r="H16" s="5">
        <f ca="1">IF(AND(DATE(YEAR(H$1)-1,MONTH(H$1),DAY(H$1))&lt;$C16,
$B16&lt;DATE(YEAR(H$1)-1,MONTH(H$1),DAY(H$1)),
$D16='Master Sheet'!$U$2),1,
IF(AND(DATE(YEAR(H$1)-1,MONTH(H$1),DAY(H$1))&lt;$C16,
$B16&lt;DATE(YEAR(H$1)-1,MONTH(H$1),DAY(H$1)),
$D16='Master Sheet'!$U$3),2,
IF(AND(DATE(YEAR(H$1)-1,MONTH(H$1),DAY(H$1))&lt;$C16,
$B16&lt;DATE(YEAR(H$1)-1,MONTH(H$1),DAY(H$1)),
$D16='Master Sheet'!$U$4),3,
IF(AND(DATE(YEAR(H$1)-1,MONTH(H$1),DAY(H$1))&lt;$C16,
H$1&gt;$B16,
$D16='Master Sheet'!$U$2),1,
IF(AND(DATE(YEAR(H$1)-1,MONTH(H$1),DAY(H$1))&lt;$C16,
H$1&gt;$B16,
$D16='Master Sheet'!$U$3),2,
IF(AND(DATE(YEAR(H$1)-1,MONTH(H$1),DAY(H$1))&lt;$C16,
H$1&gt;$B16,
$D16='Master Sheet'!$U$4),3,
0))))))</f>
        <v>0</v>
      </c>
      <c r="I16" s="5">
        <f ca="1">IF(AND(DATE(YEAR(I$1)-1,MONTH(I$1),DAY(I$1))&lt;$C16,
$B16&lt;DATE(YEAR(I$1)-1,MONTH(I$1),DAY(I$1)),
$D16='Master Sheet'!$U$2),1,
IF(AND(DATE(YEAR(I$1)-1,MONTH(I$1),DAY(I$1))&lt;$C16,
$B16&lt;DATE(YEAR(I$1)-1,MONTH(I$1),DAY(I$1)),
$D16='Master Sheet'!$U$3),2,
IF(AND(DATE(YEAR(I$1)-1,MONTH(I$1),DAY(I$1))&lt;$C16,
$B16&lt;DATE(YEAR(I$1)-1,MONTH(I$1),DAY(I$1)),
$D16='Master Sheet'!$U$4),3,
IF(AND(DATE(YEAR(I$1)-1,MONTH(I$1),DAY(I$1))&lt;$C16,
I$1&gt;$B16,
$D16='Master Sheet'!$U$2),1,
IF(AND(DATE(YEAR(I$1)-1,MONTH(I$1),DAY(I$1))&lt;$C16,
I$1&gt;$B16,
$D16='Master Sheet'!$U$3),2,
IF(AND(DATE(YEAR(I$1)-1,MONTH(I$1),DAY(I$1))&lt;$C16,
I$1&gt;$B16,
$D16='Master Sheet'!$U$4),3,
0))))))</f>
        <v>0</v>
      </c>
      <c r="J16" s="5">
        <f ca="1">IF(AND(DATE(YEAR(J$1)-1,MONTH(J$1),DAY(J$1))&lt;$C16,
$B16&lt;DATE(YEAR(J$1)-1,MONTH(J$1),DAY(J$1)),
$D16='Master Sheet'!$U$2),1,
IF(AND(DATE(YEAR(J$1)-1,MONTH(J$1),DAY(J$1))&lt;$C16,
$B16&lt;DATE(YEAR(J$1)-1,MONTH(J$1),DAY(J$1)),
$D16='Master Sheet'!$U$3),2,
IF(AND(DATE(YEAR(J$1)-1,MONTH(J$1),DAY(J$1))&lt;$C16,
$B16&lt;DATE(YEAR(J$1)-1,MONTH(J$1),DAY(J$1)),
$D16='Master Sheet'!$U$4),3,
IF(AND(DATE(YEAR(J$1)-1,MONTH(J$1),DAY(J$1))&lt;$C16,
J$1&gt;$B16,
$D16='Master Sheet'!$U$2),1,
IF(AND(DATE(YEAR(J$1)-1,MONTH(J$1),DAY(J$1))&lt;$C16,
J$1&gt;$B16,
$D16='Master Sheet'!$U$3),2,
IF(AND(DATE(YEAR(J$1)-1,MONTH(J$1),DAY(J$1))&lt;$C16,
J$1&gt;$B16,
$D16='Master Sheet'!$U$4),3,
0))))))</f>
        <v>0</v>
      </c>
      <c r="K16" s="5">
        <f ca="1">IF(AND(DATE(YEAR(K$1)-1,MONTH(K$1),DAY(K$1))&lt;$C16,
$B16&lt;DATE(YEAR(K$1)-1,MONTH(K$1),DAY(K$1)),
$D16='Master Sheet'!$U$2),1,
IF(AND(DATE(YEAR(K$1)-1,MONTH(K$1),DAY(K$1))&lt;$C16,
$B16&lt;DATE(YEAR(K$1)-1,MONTH(K$1),DAY(K$1)),
$D16='Master Sheet'!$U$3),2,
IF(AND(DATE(YEAR(K$1)-1,MONTH(K$1),DAY(K$1))&lt;$C16,
$B16&lt;DATE(YEAR(K$1)-1,MONTH(K$1),DAY(K$1)),
$D16='Master Sheet'!$U$4),3,
IF(AND(DATE(YEAR(K$1)-1,MONTH(K$1),DAY(K$1))&lt;$C16,
K$1&gt;$B16,
$D16='Master Sheet'!$U$2),1,
IF(AND(DATE(YEAR(K$1)-1,MONTH(K$1),DAY(K$1))&lt;$C16,
K$1&gt;$B16,
$D16='Master Sheet'!$U$3),2,
IF(AND(DATE(YEAR(K$1)-1,MONTH(K$1),DAY(K$1))&lt;$C16,
K$1&gt;$B16,
$D16='Master Sheet'!$U$4),3,
0))))))</f>
        <v>0</v>
      </c>
      <c r="L16" s="5">
        <f ca="1">IF(AND(DATE(YEAR(L$1)-1,MONTH(L$1),DAY(L$1))&lt;$C16,
$B16&lt;DATE(YEAR(L$1)-1,MONTH(L$1),DAY(L$1)),
$D16='Master Sheet'!$U$2),1,
IF(AND(DATE(YEAR(L$1)-1,MONTH(L$1),DAY(L$1))&lt;$C16,
$B16&lt;DATE(YEAR(L$1)-1,MONTH(L$1),DAY(L$1)),
$D16='Master Sheet'!$U$3),2,
IF(AND(DATE(YEAR(L$1)-1,MONTH(L$1),DAY(L$1))&lt;$C16,
$B16&lt;DATE(YEAR(L$1)-1,MONTH(L$1),DAY(L$1)),
$D16='Master Sheet'!$U$4),3,
IF(AND(DATE(YEAR(L$1)-1,MONTH(L$1),DAY(L$1))&lt;$C16,
L$1&gt;$B16,
$D16='Master Sheet'!$U$2),1,
IF(AND(DATE(YEAR(L$1)-1,MONTH(L$1),DAY(L$1))&lt;$C16,
L$1&gt;$B16,
$D16='Master Sheet'!$U$3),2,
IF(AND(DATE(YEAR(L$1)-1,MONTH(L$1),DAY(L$1))&lt;$C16,
L$1&gt;$B16,
$D16='Master Sheet'!$U$4),3,
0))))))</f>
        <v>0</v>
      </c>
      <c r="M16" s="5">
        <f ca="1">IF(AND(DATE(YEAR(M$1)-1,MONTH(M$1),DAY(M$1))&lt;$C16,
$B16&lt;DATE(YEAR(M$1)-1,MONTH(M$1),DAY(M$1)),
$D16='Master Sheet'!$U$2),1,
IF(AND(DATE(YEAR(M$1)-1,MONTH(M$1),DAY(M$1))&lt;$C16,
$B16&lt;DATE(YEAR(M$1)-1,MONTH(M$1),DAY(M$1)),
$D16='Master Sheet'!$U$3),2,
IF(AND(DATE(YEAR(M$1)-1,MONTH(M$1),DAY(M$1))&lt;$C16,
$B16&lt;DATE(YEAR(M$1)-1,MONTH(M$1),DAY(M$1)),
$D16='Master Sheet'!$U$4),3,
IF(AND(DATE(YEAR(M$1)-1,MONTH(M$1),DAY(M$1))&lt;$C16,
M$1&gt;$B16,
$D16='Master Sheet'!$U$2),1,
IF(AND(DATE(YEAR(M$1)-1,MONTH(M$1),DAY(M$1))&lt;$C16,
M$1&gt;$B16,
$D16='Master Sheet'!$U$3),2,
IF(AND(DATE(YEAR(M$1)-1,MONTH(M$1),DAY(M$1))&lt;$C16,
M$1&gt;$B16,
$D16='Master Sheet'!$U$4),3,
0))))))</f>
        <v>0</v>
      </c>
      <c r="N16" s="5">
        <f ca="1">IF(AND(DATE(YEAR(N$1)-1,MONTH(N$1),DAY(N$1))&lt;$C16,
$B16&lt;DATE(YEAR(N$1)-1,MONTH(N$1),DAY(N$1)),
$D16='Master Sheet'!$U$2),1,
IF(AND(DATE(YEAR(N$1)-1,MONTH(N$1),DAY(N$1))&lt;$C16,
$B16&lt;DATE(YEAR(N$1)-1,MONTH(N$1),DAY(N$1)),
$D16='Master Sheet'!$U$3),2,
IF(AND(DATE(YEAR(N$1)-1,MONTH(N$1),DAY(N$1))&lt;$C16,
$B16&lt;DATE(YEAR(N$1)-1,MONTH(N$1),DAY(N$1)),
$D16='Master Sheet'!$U$4),3,
IF(AND(DATE(YEAR(N$1)-1,MONTH(N$1),DAY(N$1))&lt;$C16,
N$1&gt;$B16,
$D16='Master Sheet'!$U$2),1,
IF(AND(DATE(YEAR(N$1)-1,MONTH(N$1),DAY(N$1))&lt;$C16,
N$1&gt;$B16,
$D16='Master Sheet'!$U$3),2,
IF(AND(DATE(YEAR(N$1)-1,MONTH(N$1),DAY(N$1))&lt;$C16,
N$1&gt;$B16,
$D16='Master Sheet'!$U$4),3,
0))))))</f>
        <v>0</v>
      </c>
      <c r="O16" s="5">
        <f ca="1">IF(AND(DATE(YEAR(O$1)-1,MONTH(O$1),DAY(O$1))&lt;$C16,
$B16&lt;DATE(YEAR(O$1)-1,MONTH(O$1),DAY(O$1)),
$D16='Master Sheet'!$U$2),1,
IF(AND(DATE(YEAR(O$1)-1,MONTH(O$1),DAY(O$1))&lt;$C16,
$B16&lt;DATE(YEAR(O$1)-1,MONTH(O$1),DAY(O$1)),
$D16='Master Sheet'!$U$3),2,
IF(AND(DATE(YEAR(O$1)-1,MONTH(O$1),DAY(O$1))&lt;$C16,
$B16&lt;DATE(YEAR(O$1)-1,MONTH(O$1),DAY(O$1)),
$D16='Master Sheet'!$U$4),3,
IF(AND(DATE(YEAR(O$1)-1,MONTH(O$1),DAY(O$1))&lt;$C16,
O$1&gt;$B16,
$D16='Master Sheet'!$U$2),1,
IF(AND(DATE(YEAR(O$1)-1,MONTH(O$1),DAY(O$1))&lt;$C16,
O$1&gt;$B16,
$D16='Master Sheet'!$U$3),2,
IF(AND(DATE(YEAR(O$1)-1,MONTH(O$1),DAY(O$1))&lt;$C16,
O$1&gt;$B16,
$D16='Master Sheet'!$U$4),3,
0))))))</f>
        <v>0</v>
      </c>
      <c r="P16" s="5">
        <f ca="1">IF(AND(DATE(YEAR(P$1)-1,MONTH(P$1),DAY(P$1))&lt;$C16,
$B16&lt;DATE(YEAR(P$1)-1,MONTH(P$1),DAY(P$1)),
$D16='Master Sheet'!$U$2),1,
IF(AND(DATE(YEAR(P$1)-1,MONTH(P$1),DAY(P$1))&lt;$C16,
$B16&lt;DATE(YEAR(P$1)-1,MONTH(P$1),DAY(P$1)),
$D16='Master Sheet'!$U$3),2,
IF(AND(DATE(YEAR(P$1)-1,MONTH(P$1),DAY(P$1))&lt;$C16,
$B16&lt;DATE(YEAR(P$1)-1,MONTH(P$1),DAY(P$1)),
$D16='Master Sheet'!$U$4),3,
IF(AND(DATE(YEAR(P$1)-1,MONTH(P$1),DAY(P$1))&lt;$C16,
P$1&gt;$B16,
$D16='Master Sheet'!$U$2),1,
IF(AND(DATE(YEAR(P$1)-1,MONTH(P$1),DAY(P$1))&lt;$C16,
P$1&gt;$B16,
$D16='Master Sheet'!$U$3),2,
IF(AND(DATE(YEAR(P$1)-1,MONTH(P$1),DAY(P$1))&lt;$C16,
P$1&gt;$B16,
$D16='Master Sheet'!$U$4),3,
0))))))</f>
        <v>0</v>
      </c>
      <c r="Q16" s="12">
        <f ca="1">IF(AND(DATE(YEAR(Q$1)-1,MONTH(Q$1),DAY(Q$1))&lt;$C16,
$B16&lt;DATE(YEAR(Q$1)-1,MONTH(Q$1),DAY(Q$1)),
$D16='Master Sheet'!$U$2),1,
IF(AND(DATE(YEAR(Q$1)-1,MONTH(Q$1),DAY(Q$1))&lt;$C16,
$B16&lt;DATE(YEAR(Q$1)-1,MONTH(Q$1),DAY(Q$1)),
$D16='Master Sheet'!$U$3),2,
IF(AND(DATE(YEAR(Q$1)-1,MONTH(Q$1),DAY(Q$1))&lt;$C16,
$B16&lt;DATE(YEAR(Q$1)-1,MONTH(Q$1),DAY(Q$1)),
$D16='Master Sheet'!$U$4),3,
IF(AND(DATE(YEAR(Q$1)-1,MONTH(Q$1),DAY(Q$1))&lt;$C16,
Q$1&gt;$B16,
$D16='Master Sheet'!$U$2),1,
IF(AND(DATE(YEAR(Q$1)-1,MONTH(Q$1),DAY(Q$1))&lt;$C16,
Q$1&gt;$B16,
$D16='Master Sheet'!$U$3),2,
IF(AND(DATE(YEAR(Q$1)-1,MONTH(Q$1),DAY(Q$1))&lt;$C16,
Q$1&gt;$B16,
$D16='Master Sheet'!$U$4),3,
0))))))</f>
        <v>0</v>
      </c>
    </row>
    <row r="17" spans="1:17" ht="30" x14ac:dyDescent="0.25">
      <c r="A17" s="33" t="s">
        <v>47</v>
      </c>
      <c r="B17" s="34">
        <v>43191</v>
      </c>
      <c r="C17" s="34">
        <v>43555</v>
      </c>
      <c r="D17" s="35" t="s">
        <v>4</v>
      </c>
      <c r="E17" s="36" t="s">
        <v>128</v>
      </c>
      <c r="F17" s="36" t="s">
        <v>155</v>
      </c>
      <c r="G17" s="13">
        <f ca="1">IF(AND(DATE(YEAR(G$1)-1,MONTH(G$1),DAY(G$1))&lt;$C17,
$B17&lt;DATE(YEAR(G$1)-1,MONTH(G$1),DAY(G$1)),
$D17='Master Sheet'!$U$2),1,
IF(AND(DATE(YEAR(G$1)-1,MONTH(G$1),DAY(G$1))&lt;$C17,
$B17&lt;DATE(YEAR(G$1)-1,MONTH(G$1),DAY(G$1)),
$D17='Master Sheet'!$U$3),2,
IF(AND(DATE(YEAR(G$1)-1,MONTH(G$1),DAY(G$1))&lt;$C17,
$B17&lt;DATE(YEAR(G$1)-1,MONTH(G$1),DAY(G$1)),
$D17='Master Sheet'!$U$4),3,
IF(AND(DATE(YEAR(G$1)-1,MONTH(G$1),DAY(G$1))&lt;$C17,
G$1&gt;$B17,
$D17='Master Sheet'!$U$2),1,
IF(AND(DATE(YEAR(G$1)-1,MONTH(G$1),DAY(G$1))&lt;$C17,
G$1&gt;$B17,
$D17='Master Sheet'!$U$3),2,
IF(AND(DATE(YEAR(G$1)-1,MONTH(G$1),DAY(G$1))&lt;$C17,
G$1&gt;$B17,
$D17='Master Sheet'!$U$4),3,
0))))))</f>
        <v>2</v>
      </c>
      <c r="H17" s="5">
        <f ca="1">IF(AND(DATE(YEAR(H$1)-1,MONTH(H$1),DAY(H$1))&lt;$C17,
$B17&lt;DATE(YEAR(H$1)-1,MONTH(H$1),DAY(H$1)),
$D17='Master Sheet'!$U$2),1,
IF(AND(DATE(YEAR(H$1)-1,MONTH(H$1),DAY(H$1))&lt;$C17,
$B17&lt;DATE(YEAR(H$1)-1,MONTH(H$1),DAY(H$1)),
$D17='Master Sheet'!$U$3),2,
IF(AND(DATE(YEAR(H$1)-1,MONTH(H$1),DAY(H$1))&lt;$C17,
$B17&lt;DATE(YEAR(H$1)-1,MONTH(H$1),DAY(H$1)),
$D17='Master Sheet'!$U$4),3,
IF(AND(DATE(YEAR(H$1)-1,MONTH(H$1),DAY(H$1))&lt;$C17,
H$1&gt;$B17,
$D17='Master Sheet'!$U$2),1,
IF(AND(DATE(YEAR(H$1)-1,MONTH(H$1),DAY(H$1))&lt;$C17,
H$1&gt;$B17,
$D17='Master Sheet'!$U$3),2,
IF(AND(DATE(YEAR(H$1)-1,MONTH(H$1),DAY(H$1))&lt;$C17,
H$1&gt;$B17,
$D17='Master Sheet'!$U$4),3,
0))))))</f>
        <v>0</v>
      </c>
      <c r="I17" s="5">
        <f ca="1">IF(AND(DATE(YEAR(I$1)-1,MONTH(I$1),DAY(I$1))&lt;$C17,
$B17&lt;DATE(YEAR(I$1)-1,MONTH(I$1),DAY(I$1)),
$D17='Master Sheet'!$U$2),1,
IF(AND(DATE(YEAR(I$1)-1,MONTH(I$1),DAY(I$1))&lt;$C17,
$B17&lt;DATE(YEAR(I$1)-1,MONTH(I$1),DAY(I$1)),
$D17='Master Sheet'!$U$3),2,
IF(AND(DATE(YEAR(I$1)-1,MONTH(I$1),DAY(I$1))&lt;$C17,
$B17&lt;DATE(YEAR(I$1)-1,MONTH(I$1),DAY(I$1)),
$D17='Master Sheet'!$U$4),3,
IF(AND(DATE(YEAR(I$1)-1,MONTH(I$1),DAY(I$1))&lt;$C17,
I$1&gt;$B17,
$D17='Master Sheet'!$U$2),1,
IF(AND(DATE(YEAR(I$1)-1,MONTH(I$1),DAY(I$1))&lt;$C17,
I$1&gt;$B17,
$D17='Master Sheet'!$U$3),2,
IF(AND(DATE(YEAR(I$1)-1,MONTH(I$1),DAY(I$1))&lt;$C17,
I$1&gt;$B17,
$D17='Master Sheet'!$U$4),3,
0))))))</f>
        <v>0</v>
      </c>
      <c r="J17" s="5">
        <f ca="1">IF(AND(DATE(YEAR(J$1)-1,MONTH(J$1),DAY(J$1))&lt;$C17,
$B17&lt;DATE(YEAR(J$1)-1,MONTH(J$1),DAY(J$1)),
$D17='Master Sheet'!$U$2),1,
IF(AND(DATE(YEAR(J$1)-1,MONTH(J$1),DAY(J$1))&lt;$C17,
$B17&lt;DATE(YEAR(J$1)-1,MONTH(J$1),DAY(J$1)),
$D17='Master Sheet'!$U$3),2,
IF(AND(DATE(YEAR(J$1)-1,MONTH(J$1),DAY(J$1))&lt;$C17,
$B17&lt;DATE(YEAR(J$1)-1,MONTH(J$1),DAY(J$1)),
$D17='Master Sheet'!$U$4),3,
IF(AND(DATE(YEAR(J$1)-1,MONTH(J$1),DAY(J$1))&lt;$C17,
J$1&gt;$B17,
$D17='Master Sheet'!$U$2),1,
IF(AND(DATE(YEAR(J$1)-1,MONTH(J$1),DAY(J$1))&lt;$C17,
J$1&gt;$B17,
$D17='Master Sheet'!$U$3),2,
IF(AND(DATE(YEAR(J$1)-1,MONTH(J$1),DAY(J$1))&lt;$C17,
J$1&gt;$B17,
$D17='Master Sheet'!$U$4),3,
0))))))</f>
        <v>0</v>
      </c>
      <c r="K17" s="5">
        <f ca="1">IF(AND(DATE(YEAR(K$1)-1,MONTH(K$1),DAY(K$1))&lt;$C17,
$B17&lt;DATE(YEAR(K$1)-1,MONTH(K$1),DAY(K$1)),
$D17='Master Sheet'!$U$2),1,
IF(AND(DATE(YEAR(K$1)-1,MONTH(K$1),DAY(K$1))&lt;$C17,
$B17&lt;DATE(YEAR(K$1)-1,MONTH(K$1),DAY(K$1)),
$D17='Master Sheet'!$U$3),2,
IF(AND(DATE(YEAR(K$1)-1,MONTH(K$1),DAY(K$1))&lt;$C17,
$B17&lt;DATE(YEAR(K$1)-1,MONTH(K$1),DAY(K$1)),
$D17='Master Sheet'!$U$4),3,
IF(AND(DATE(YEAR(K$1)-1,MONTH(K$1),DAY(K$1))&lt;$C17,
K$1&gt;$B17,
$D17='Master Sheet'!$U$2),1,
IF(AND(DATE(YEAR(K$1)-1,MONTH(K$1),DAY(K$1))&lt;$C17,
K$1&gt;$B17,
$D17='Master Sheet'!$U$3),2,
IF(AND(DATE(YEAR(K$1)-1,MONTH(K$1),DAY(K$1))&lt;$C17,
K$1&gt;$B17,
$D17='Master Sheet'!$U$4),3,
0))))))</f>
        <v>0</v>
      </c>
      <c r="L17" s="5">
        <f ca="1">IF(AND(DATE(YEAR(L$1)-1,MONTH(L$1),DAY(L$1))&lt;$C17,
$B17&lt;DATE(YEAR(L$1)-1,MONTH(L$1),DAY(L$1)),
$D17='Master Sheet'!$U$2),1,
IF(AND(DATE(YEAR(L$1)-1,MONTH(L$1),DAY(L$1))&lt;$C17,
$B17&lt;DATE(YEAR(L$1)-1,MONTH(L$1),DAY(L$1)),
$D17='Master Sheet'!$U$3),2,
IF(AND(DATE(YEAR(L$1)-1,MONTH(L$1),DAY(L$1))&lt;$C17,
$B17&lt;DATE(YEAR(L$1)-1,MONTH(L$1),DAY(L$1)),
$D17='Master Sheet'!$U$4),3,
IF(AND(DATE(YEAR(L$1)-1,MONTH(L$1),DAY(L$1))&lt;$C17,
L$1&gt;$B17,
$D17='Master Sheet'!$U$2),1,
IF(AND(DATE(YEAR(L$1)-1,MONTH(L$1),DAY(L$1))&lt;$C17,
L$1&gt;$B17,
$D17='Master Sheet'!$U$3),2,
IF(AND(DATE(YEAR(L$1)-1,MONTH(L$1),DAY(L$1))&lt;$C17,
L$1&gt;$B17,
$D17='Master Sheet'!$U$4),3,
0))))))</f>
        <v>0</v>
      </c>
      <c r="M17" s="5">
        <f ca="1">IF(AND(DATE(YEAR(M$1)-1,MONTH(M$1),DAY(M$1))&lt;$C17,
$B17&lt;DATE(YEAR(M$1)-1,MONTH(M$1),DAY(M$1)),
$D17='Master Sheet'!$U$2),1,
IF(AND(DATE(YEAR(M$1)-1,MONTH(M$1),DAY(M$1))&lt;$C17,
$B17&lt;DATE(YEAR(M$1)-1,MONTH(M$1),DAY(M$1)),
$D17='Master Sheet'!$U$3),2,
IF(AND(DATE(YEAR(M$1)-1,MONTH(M$1),DAY(M$1))&lt;$C17,
$B17&lt;DATE(YEAR(M$1)-1,MONTH(M$1),DAY(M$1)),
$D17='Master Sheet'!$U$4),3,
IF(AND(DATE(YEAR(M$1)-1,MONTH(M$1),DAY(M$1))&lt;$C17,
M$1&gt;$B17,
$D17='Master Sheet'!$U$2),1,
IF(AND(DATE(YEAR(M$1)-1,MONTH(M$1),DAY(M$1))&lt;$C17,
M$1&gt;$B17,
$D17='Master Sheet'!$U$3),2,
IF(AND(DATE(YEAR(M$1)-1,MONTH(M$1),DAY(M$1))&lt;$C17,
M$1&gt;$B17,
$D17='Master Sheet'!$U$4),3,
0))))))</f>
        <v>0</v>
      </c>
      <c r="N17" s="5">
        <f ca="1">IF(AND(DATE(YEAR(N$1)-1,MONTH(N$1),DAY(N$1))&lt;$C17,
$B17&lt;DATE(YEAR(N$1)-1,MONTH(N$1),DAY(N$1)),
$D17='Master Sheet'!$U$2),1,
IF(AND(DATE(YEAR(N$1)-1,MONTH(N$1),DAY(N$1))&lt;$C17,
$B17&lt;DATE(YEAR(N$1)-1,MONTH(N$1),DAY(N$1)),
$D17='Master Sheet'!$U$3),2,
IF(AND(DATE(YEAR(N$1)-1,MONTH(N$1),DAY(N$1))&lt;$C17,
$B17&lt;DATE(YEAR(N$1)-1,MONTH(N$1),DAY(N$1)),
$D17='Master Sheet'!$U$4),3,
IF(AND(DATE(YEAR(N$1)-1,MONTH(N$1),DAY(N$1))&lt;$C17,
N$1&gt;$B17,
$D17='Master Sheet'!$U$2),1,
IF(AND(DATE(YEAR(N$1)-1,MONTH(N$1),DAY(N$1))&lt;$C17,
N$1&gt;$B17,
$D17='Master Sheet'!$U$3),2,
IF(AND(DATE(YEAR(N$1)-1,MONTH(N$1),DAY(N$1))&lt;$C17,
N$1&gt;$B17,
$D17='Master Sheet'!$U$4),3,
0))))))</f>
        <v>0</v>
      </c>
      <c r="O17" s="5">
        <f ca="1">IF(AND(DATE(YEAR(O$1)-1,MONTH(O$1),DAY(O$1))&lt;$C17,
$B17&lt;DATE(YEAR(O$1)-1,MONTH(O$1),DAY(O$1)),
$D17='Master Sheet'!$U$2),1,
IF(AND(DATE(YEAR(O$1)-1,MONTH(O$1),DAY(O$1))&lt;$C17,
$B17&lt;DATE(YEAR(O$1)-1,MONTH(O$1),DAY(O$1)),
$D17='Master Sheet'!$U$3),2,
IF(AND(DATE(YEAR(O$1)-1,MONTH(O$1),DAY(O$1))&lt;$C17,
$B17&lt;DATE(YEAR(O$1)-1,MONTH(O$1),DAY(O$1)),
$D17='Master Sheet'!$U$4),3,
IF(AND(DATE(YEAR(O$1)-1,MONTH(O$1),DAY(O$1))&lt;$C17,
O$1&gt;$B17,
$D17='Master Sheet'!$U$2),1,
IF(AND(DATE(YEAR(O$1)-1,MONTH(O$1),DAY(O$1))&lt;$C17,
O$1&gt;$B17,
$D17='Master Sheet'!$U$3),2,
IF(AND(DATE(YEAR(O$1)-1,MONTH(O$1),DAY(O$1))&lt;$C17,
O$1&gt;$B17,
$D17='Master Sheet'!$U$4),3,
0))))))</f>
        <v>0</v>
      </c>
      <c r="P17" s="5">
        <f ca="1">IF(AND(DATE(YEAR(P$1)-1,MONTH(P$1),DAY(P$1))&lt;$C17,
$B17&lt;DATE(YEAR(P$1)-1,MONTH(P$1),DAY(P$1)),
$D17='Master Sheet'!$U$2),1,
IF(AND(DATE(YEAR(P$1)-1,MONTH(P$1),DAY(P$1))&lt;$C17,
$B17&lt;DATE(YEAR(P$1)-1,MONTH(P$1),DAY(P$1)),
$D17='Master Sheet'!$U$3),2,
IF(AND(DATE(YEAR(P$1)-1,MONTH(P$1),DAY(P$1))&lt;$C17,
$B17&lt;DATE(YEAR(P$1)-1,MONTH(P$1),DAY(P$1)),
$D17='Master Sheet'!$U$4),3,
IF(AND(DATE(YEAR(P$1)-1,MONTH(P$1),DAY(P$1))&lt;$C17,
P$1&gt;$B17,
$D17='Master Sheet'!$U$2),1,
IF(AND(DATE(YEAR(P$1)-1,MONTH(P$1),DAY(P$1))&lt;$C17,
P$1&gt;$B17,
$D17='Master Sheet'!$U$3),2,
IF(AND(DATE(YEAR(P$1)-1,MONTH(P$1),DAY(P$1))&lt;$C17,
P$1&gt;$B17,
$D17='Master Sheet'!$U$4),3,
0))))))</f>
        <v>0</v>
      </c>
      <c r="Q17" s="12">
        <f ca="1">IF(AND(DATE(YEAR(Q$1)-1,MONTH(Q$1),DAY(Q$1))&lt;$C17,
$B17&lt;DATE(YEAR(Q$1)-1,MONTH(Q$1),DAY(Q$1)),
$D17='Master Sheet'!$U$2),1,
IF(AND(DATE(YEAR(Q$1)-1,MONTH(Q$1),DAY(Q$1))&lt;$C17,
$B17&lt;DATE(YEAR(Q$1)-1,MONTH(Q$1),DAY(Q$1)),
$D17='Master Sheet'!$U$3),2,
IF(AND(DATE(YEAR(Q$1)-1,MONTH(Q$1),DAY(Q$1))&lt;$C17,
$B17&lt;DATE(YEAR(Q$1)-1,MONTH(Q$1),DAY(Q$1)),
$D17='Master Sheet'!$U$4),3,
IF(AND(DATE(YEAR(Q$1)-1,MONTH(Q$1),DAY(Q$1))&lt;$C17,
Q$1&gt;$B17,
$D17='Master Sheet'!$U$2),1,
IF(AND(DATE(YEAR(Q$1)-1,MONTH(Q$1),DAY(Q$1))&lt;$C17,
Q$1&gt;$B17,
$D17='Master Sheet'!$U$3),2,
IF(AND(DATE(YEAR(Q$1)-1,MONTH(Q$1),DAY(Q$1))&lt;$C17,
Q$1&gt;$B17,
$D17='Master Sheet'!$U$4),3,
0))))))</f>
        <v>0</v>
      </c>
    </row>
    <row r="18" spans="1:17" x14ac:dyDescent="0.25">
      <c r="A18" s="33" t="s">
        <v>65</v>
      </c>
      <c r="B18" s="34">
        <v>43434</v>
      </c>
      <c r="C18" s="34">
        <v>43830</v>
      </c>
      <c r="D18" s="35" t="s">
        <v>5</v>
      </c>
      <c r="E18" s="36" t="s">
        <v>12</v>
      </c>
      <c r="F18" s="36" t="s">
        <v>87</v>
      </c>
      <c r="G18" s="13">
        <f ca="1">IF(AND(DATE(YEAR(G$1)-1,MONTH(G$1),DAY(G$1))&lt;$C18,
$B18&lt;DATE(YEAR(G$1)-1,MONTH(G$1),DAY(G$1)),
$D18='Master Sheet'!$U$2),1,
IF(AND(DATE(YEAR(G$1)-1,MONTH(G$1),DAY(G$1))&lt;$C18,
$B18&lt;DATE(YEAR(G$1)-1,MONTH(G$1),DAY(G$1)),
$D18='Master Sheet'!$U$3),2,
IF(AND(DATE(YEAR(G$1)-1,MONTH(G$1),DAY(G$1))&lt;$C18,
$B18&lt;DATE(YEAR(G$1)-1,MONTH(G$1),DAY(G$1)),
$D18='Master Sheet'!$U$4),3,
IF(AND(DATE(YEAR(G$1)-1,MONTH(G$1),DAY(G$1))&lt;$C18,
G$1&gt;$B18,
$D18='Master Sheet'!$U$2),1,
IF(AND(DATE(YEAR(G$1)-1,MONTH(G$1),DAY(G$1))&lt;$C18,
G$1&gt;$B18,
$D18='Master Sheet'!$U$3),2,
IF(AND(DATE(YEAR(G$1)-1,MONTH(G$1),DAY(G$1))&lt;$C18,
G$1&gt;$B18,
$D18='Master Sheet'!$U$4),3,
0))))))</f>
        <v>1</v>
      </c>
      <c r="H18" s="5">
        <f ca="1">IF(AND(DATE(YEAR(H$1)-1,MONTH(H$1),DAY(H$1))&lt;$C18,
$B18&lt;DATE(YEAR(H$1)-1,MONTH(H$1),DAY(H$1)),
$D18='Master Sheet'!$U$2),1,
IF(AND(DATE(YEAR(H$1)-1,MONTH(H$1),DAY(H$1))&lt;$C18,
$B18&lt;DATE(YEAR(H$1)-1,MONTH(H$1),DAY(H$1)),
$D18='Master Sheet'!$U$3),2,
IF(AND(DATE(YEAR(H$1)-1,MONTH(H$1),DAY(H$1))&lt;$C18,
$B18&lt;DATE(YEAR(H$1)-1,MONTH(H$1),DAY(H$1)),
$D18='Master Sheet'!$U$4),3,
IF(AND(DATE(YEAR(H$1)-1,MONTH(H$1),DAY(H$1))&lt;$C18,
H$1&gt;$B18,
$D18='Master Sheet'!$U$2),1,
IF(AND(DATE(YEAR(H$1)-1,MONTH(H$1),DAY(H$1))&lt;$C18,
H$1&gt;$B18,
$D18='Master Sheet'!$U$3),2,
IF(AND(DATE(YEAR(H$1)-1,MONTH(H$1),DAY(H$1))&lt;$C18,
H$1&gt;$B18,
$D18='Master Sheet'!$U$4),3,
0))))))</f>
        <v>0</v>
      </c>
      <c r="I18" s="5">
        <f ca="1">IF(AND(DATE(YEAR(I$1)-1,MONTH(I$1),DAY(I$1))&lt;$C18,
$B18&lt;DATE(YEAR(I$1)-1,MONTH(I$1),DAY(I$1)),
$D18='Master Sheet'!$U$2),1,
IF(AND(DATE(YEAR(I$1)-1,MONTH(I$1),DAY(I$1))&lt;$C18,
$B18&lt;DATE(YEAR(I$1)-1,MONTH(I$1),DAY(I$1)),
$D18='Master Sheet'!$U$3),2,
IF(AND(DATE(YEAR(I$1)-1,MONTH(I$1),DAY(I$1))&lt;$C18,
$B18&lt;DATE(YEAR(I$1)-1,MONTH(I$1),DAY(I$1)),
$D18='Master Sheet'!$U$4),3,
IF(AND(DATE(YEAR(I$1)-1,MONTH(I$1),DAY(I$1))&lt;$C18,
I$1&gt;$B18,
$D18='Master Sheet'!$U$2),1,
IF(AND(DATE(YEAR(I$1)-1,MONTH(I$1),DAY(I$1))&lt;$C18,
I$1&gt;$B18,
$D18='Master Sheet'!$U$3),2,
IF(AND(DATE(YEAR(I$1)-1,MONTH(I$1),DAY(I$1))&lt;$C18,
I$1&gt;$B18,
$D18='Master Sheet'!$U$4),3,
0))))))</f>
        <v>0</v>
      </c>
      <c r="J18" s="5">
        <f ca="1">IF(AND(DATE(YEAR(J$1)-1,MONTH(J$1),DAY(J$1))&lt;$C18,
$B18&lt;DATE(YEAR(J$1)-1,MONTH(J$1),DAY(J$1)),
$D18='Master Sheet'!$U$2),1,
IF(AND(DATE(YEAR(J$1)-1,MONTH(J$1),DAY(J$1))&lt;$C18,
$B18&lt;DATE(YEAR(J$1)-1,MONTH(J$1),DAY(J$1)),
$D18='Master Sheet'!$U$3),2,
IF(AND(DATE(YEAR(J$1)-1,MONTH(J$1),DAY(J$1))&lt;$C18,
$B18&lt;DATE(YEAR(J$1)-1,MONTH(J$1),DAY(J$1)),
$D18='Master Sheet'!$U$4),3,
IF(AND(DATE(YEAR(J$1)-1,MONTH(J$1),DAY(J$1))&lt;$C18,
J$1&gt;$B18,
$D18='Master Sheet'!$U$2),1,
IF(AND(DATE(YEAR(J$1)-1,MONTH(J$1),DAY(J$1))&lt;$C18,
J$1&gt;$B18,
$D18='Master Sheet'!$U$3),2,
IF(AND(DATE(YEAR(J$1)-1,MONTH(J$1),DAY(J$1))&lt;$C18,
J$1&gt;$B18,
$D18='Master Sheet'!$U$4),3,
0))))))</f>
        <v>0</v>
      </c>
      <c r="K18" s="5">
        <f ca="1">IF(AND(DATE(YEAR(K$1)-1,MONTH(K$1),DAY(K$1))&lt;$C18,
$B18&lt;DATE(YEAR(K$1)-1,MONTH(K$1),DAY(K$1)),
$D18='Master Sheet'!$U$2),1,
IF(AND(DATE(YEAR(K$1)-1,MONTH(K$1),DAY(K$1))&lt;$C18,
$B18&lt;DATE(YEAR(K$1)-1,MONTH(K$1),DAY(K$1)),
$D18='Master Sheet'!$U$3),2,
IF(AND(DATE(YEAR(K$1)-1,MONTH(K$1),DAY(K$1))&lt;$C18,
$B18&lt;DATE(YEAR(K$1)-1,MONTH(K$1),DAY(K$1)),
$D18='Master Sheet'!$U$4),3,
IF(AND(DATE(YEAR(K$1)-1,MONTH(K$1),DAY(K$1))&lt;$C18,
K$1&gt;$B18,
$D18='Master Sheet'!$U$2),1,
IF(AND(DATE(YEAR(K$1)-1,MONTH(K$1),DAY(K$1))&lt;$C18,
K$1&gt;$B18,
$D18='Master Sheet'!$U$3),2,
IF(AND(DATE(YEAR(K$1)-1,MONTH(K$1),DAY(K$1))&lt;$C18,
K$1&gt;$B18,
$D18='Master Sheet'!$U$4),3,
0))))))</f>
        <v>0</v>
      </c>
      <c r="L18" s="5">
        <f ca="1">IF(AND(DATE(YEAR(L$1)-1,MONTH(L$1),DAY(L$1))&lt;$C18,
$B18&lt;DATE(YEAR(L$1)-1,MONTH(L$1),DAY(L$1)),
$D18='Master Sheet'!$U$2),1,
IF(AND(DATE(YEAR(L$1)-1,MONTH(L$1),DAY(L$1))&lt;$C18,
$B18&lt;DATE(YEAR(L$1)-1,MONTH(L$1),DAY(L$1)),
$D18='Master Sheet'!$U$3),2,
IF(AND(DATE(YEAR(L$1)-1,MONTH(L$1),DAY(L$1))&lt;$C18,
$B18&lt;DATE(YEAR(L$1)-1,MONTH(L$1),DAY(L$1)),
$D18='Master Sheet'!$U$4),3,
IF(AND(DATE(YEAR(L$1)-1,MONTH(L$1),DAY(L$1))&lt;$C18,
L$1&gt;$B18,
$D18='Master Sheet'!$U$2),1,
IF(AND(DATE(YEAR(L$1)-1,MONTH(L$1),DAY(L$1))&lt;$C18,
L$1&gt;$B18,
$D18='Master Sheet'!$U$3),2,
IF(AND(DATE(YEAR(L$1)-1,MONTH(L$1),DAY(L$1))&lt;$C18,
L$1&gt;$B18,
$D18='Master Sheet'!$U$4),3,
0))))))</f>
        <v>0</v>
      </c>
      <c r="M18" s="5">
        <f ca="1">IF(AND(DATE(YEAR(M$1)-1,MONTH(M$1),DAY(M$1))&lt;$C18,
$B18&lt;DATE(YEAR(M$1)-1,MONTH(M$1),DAY(M$1)),
$D18='Master Sheet'!$U$2),1,
IF(AND(DATE(YEAR(M$1)-1,MONTH(M$1),DAY(M$1))&lt;$C18,
$B18&lt;DATE(YEAR(M$1)-1,MONTH(M$1),DAY(M$1)),
$D18='Master Sheet'!$U$3),2,
IF(AND(DATE(YEAR(M$1)-1,MONTH(M$1),DAY(M$1))&lt;$C18,
$B18&lt;DATE(YEAR(M$1)-1,MONTH(M$1),DAY(M$1)),
$D18='Master Sheet'!$U$4),3,
IF(AND(DATE(YEAR(M$1)-1,MONTH(M$1),DAY(M$1))&lt;$C18,
M$1&gt;$B18,
$D18='Master Sheet'!$U$2),1,
IF(AND(DATE(YEAR(M$1)-1,MONTH(M$1),DAY(M$1))&lt;$C18,
M$1&gt;$B18,
$D18='Master Sheet'!$U$3),2,
IF(AND(DATE(YEAR(M$1)-1,MONTH(M$1),DAY(M$1))&lt;$C18,
M$1&gt;$B18,
$D18='Master Sheet'!$U$4),3,
0))))))</f>
        <v>0</v>
      </c>
      <c r="N18" s="5">
        <f ca="1">IF(AND(DATE(YEAR(N$1)-1,MONTH(N$1),DAY(N$1))&lt;$C18,
$B18&lt;DATE(YEAR(N$1)-1,MONTH(N$1),DAY(N$1)),
$D18='Master Sheet'!$U$2),1,
IF(AND(DATE(YEAR(N$1)-1,MONTH(N$1),DAY(N$1))&lt;$C18,
$B18&lt;DATE(YEAR(N$1)-1,MONTH(N$1),DAY(N$1)),
$D18='Master Sheet'!$U$3),2,
IF(AND(DATE(YEAR(N$1)-1,MONTH(N$1),DAY(N$1))&lt;$C18,
$B18&lt;DATE(YEAR(N$1)-1,MONTH(N$1),DAY(N$1)),
$D18='Master Sheet'!$U$4),3,
IF(AND(DATE(YEAR(N$1)-1,MONTH(N$1),DAY(N$1))&lt;$C18,
N$1&gt;$B18,
$D18='Master Sheet'!$U$2),1,
IF(AND(DATE(YEAR(N$1)-1,MONTH(N$1),DAY(N$1))&lt;$C18,
N$1&gt;$B18,
$D18='Master Sheet'!$U$3),2,
IF(AND(DATE(YEAR(N$1)-1,MONTH(N$1),DAY(N$1))&lt;$C18,
N$1&gt;$B18,
$D18='Master Sheet'!$U$4),3,
0))))))</f>
        <v>0</v>
      </c>
      <c r="O18" s="5">
        <f ca="1">IF(AND(DATE(YEAR(O$1)-1,MONTH(O$1),DAY(O$1))&lt;$C18,
$B18&lt;DATE(YEAR(O$1)-1,MONTH(O$1),DAY(O$1)),
$D18='Master Sheet'!$U$2),1,
IF(AND(DATE(YEAR(O$1)-1,MONTH(O$1),DAY(O$1))&lt;$C18,
$B18&lt;DATE(YEAR(O$1)-1,MONTH(O$1),DAY(O$1)),
$D18='Master Sheet'!$U$3),2,
IF(AND(DATE(YEAR(O$1)-1,MONTH(O$1),DAY(O$1))&lt;$C18,
$B18&lt;DATE(YEAR(O$1)-1,MONTH(O$1),DAY(O$1)),
$D18='Master Sheet'!$U$4),3,
IF(AND(DATE(YEAR(O$1)-1,MONTH(O$1),DAY(O$1))&lt;$C18,
O$1&gt;$B18,
$D18='Master Sheet'!$U$2),1,
IF(AND(DATE(YEAR(O$1)-1,MONTH(O$1),DAY(O$1))&lt;$C18,
O$1&gt;$B18,
$D18='Master Sheet'!$U$3),2,
IF(AND(DATE(YEAR(O$1)-1,MONTH(O$1),DAY(O$1))&lt;$C18,
O$1&gt;$B18,
$D18='Master Sheet'!$U$4),3,
0))))))</f>
        <v>0</v>
      </c>
      <c r="P18" s="5">
        <f ca="1">IF(AND(DATE(YEAR(P$1)-1,MONTH(P$1),DAY(P$1))&lt;$C18,
$B18&lt;DATE(YEAR(P$1)-1,MONTH(P$1),DAY(P$1)),
$D18='Master Sheet'!$U$2),1,
IF(AND(DATE(YEAR(P$1)-1,MONTH(P$1),DAY(P$1))&lt;$C18,
$B18&lt;DATE(YEAR(P$1)-1,MONTH(P$1),DAY(P$1)),
$D18='Master Sheet'!$U$3),2,
IF(AND(DATE(YEAR(P$1)-1,MONTH(P$1),DAY(P$1))&lt;$C18,
$B18&lt;DATE(YEAR(P$1)-1,MONTH(P$1),DAY(P$1)),
$D18='Master Sheet'!$U$4),3,
IF(AND(DATE(YEAR(P$1)-1,MONTH(P$1),DAY(P$1))&lt;$C18,
P$1&gt;$B18,
$D18='Master Sheet'!$U$2),1,
IF(AND(DATE(YEAR(P$1)-1,MONTH(P$1),DAY(P$1))&lt;$C18,
P$1&gt;$B18,
$D18='Master Sheet'!$U$3),2,
IF(AND(DATE(YEAR(P$1)-1,MONTH(P$1),DAY(P$1))&lt;$C18,
P$1&gt;$B18,
$D18='Master Sheet'!$U$4),3,
0))))))</f>
        <v>0</v>
      </c>
      <c r="Q18" s="12">
        <f ca="1">IF(AND(DATE(YEAR(Q$1)-1,MONTH(Q$1),DAY(Q$1))&lt;$C18,
$B18&lt;DATE(YEAR(Q$1)-1,MONTH(Q$1),DAY(Q$1)),
$D18='Master Sheet'!$U$2),1,
IF(AND(DATE(YEAR(Q$1)-1,MONTH(Q$1),DAY(Q$1))&lt;$C18,
$B18&lt;DATE(YEAR(Q$1)-1,MONTH(Q$1),DAY(Q$1)),
$D18='Master Sheet'!$U$3),2,
IF(AND(DATE(YEAR(Q$1)-1,MONTH(Q$1),DAY(Q$1))&lt;$C18,
$B18&lt;DATE(YEAR(Q$1)-1,MONTH(Q$1),DAY(Q$1)),
$D18='Master Sheet'!$U$4),3,
IF(AND(DATE(YEAR(Q$1)-1,MONTH(Q$1),DAY(Q$1))&lt;$C18,
Q$1&gt;$B18,
$D18='Master Sheet'!$U$2),1,
IF(AND(DATE(YEAR(Q$1)-1,MONTH(Q$1),DAY(Q$1))&lt;$C18,
Q$1&gt;$B18,
$D18='Master Sheet'!$U$3),2,
IF(AND(DATE(YEAR(Q$1)-1,MONTH(Q$1),DAY(Q$1))&lt;$C18,
Q$1&gt;$B18,
$D18='Master Sheet'!$U$4),3,
0))))))</f>
        <v>0</v>
      </c>
    </row>
    <row r="19" spans="1:17" ht="45" x14ac:dyDescent="0.25">
      <c r="A19" s="33" t="s">
        <v>45</v>
      </c>
      <c r="B19" s="34">
        <v>43101</v>
      </c>
      <c r="C19" s="34">
        <v>45291</v>
      </c>
      <c r="D19" s="35" t="s">
        <v>4</v>
      </c>
      <c r="E19" s="36" t="s">
        <v>130</v>
      </c>
      <c r="F19" s="36" t="s">
        <v>38</v>
      </c>
      <c r="G19" s="13">
        <f ca="1">IF(AND(DATE(YEAR(G$1)-1,MONTH(G$1),DAY(G$1))&lt;$C19,
$B19&lt;DATE(YEAR(G$1)-1,MONTH(G$1),DAY(G$1)),
$D19='Master Sheet'!$U$2),1,
IF(AND(DATE(YEAR(G$1)-1,MONTH(G$1),DAY(G$1))&lt;$C19,
$B19&lt;DATE(YEAR(G$1)-1,MONTH(G$1),DAY(G$1)),
$D19='Master Sheet'!$U$3),2,
IF(AND(DATE(YEAR(G$1)-1,MONTH(G$1),DAY(G$1))&lt;$C19,
$B19&lt;DATE(YEAR(G$1)-1,MONTH(G$1),DAY(G$1)),
$D19='Master Sheet'!$U$4),3,
IF(AND(DATE(YEAR(G$1)-1,MONTH(G$1),DAY(G$1))&lt;$C19,
G$1&gt;$B19,
$D19='Master Sheet'!$U$2),1,
IF(AND(DATE(YEAR(G$1)-1,MONTH(G$1),DAY(G$1))&lt;$C19,
G$1&gt;$B19,
$D19='Master Sheet'!$U$3),2,
IF(AND(DATE(YEAR(G$1)-1,MONTH(G$1),DAY(G$1))&lt;$C19,
G$1&gt;$B19,
$D19='Master Sheet'!$U$4),3,
0))))))</f>
        <v>2</v>
      </c>
      <c r="H19" s="5">
        <f ca="1">IF(AND(DATE(YEAR(H$1)-1,MONTH(H$1),DAY(H$1))&lt;$C19,
$B19&lt;DATE(YEAR(H$1)-1,MONTH(H$1),DAY(H$1)),
$D19='Master Sheet'!$U$2),1,
IF(AND(DATE(YEAR(H$1)-1,MONTH(H$1),DAY(H$1))&lt;$C19,
$B19&lt;DATE(YEAR(H$1)-1,MONTH(H$1),DAY(H$1)),
$D19='Master Sheet'!$U$3),2,
IF(AND(DATE(YEAR(H$1)-1,MONTH(H$1),DAY(H$1))&lt;$C19,
$B19&lt;DATE(YEAR(H$1)-1,MONTH(H$1),DAY(H$1)),
$D19='Master Sheet'!$U$4),3,
IF(AND(DATE(YEAR(H$1)-1,MONTH(H$1),DAY(H$1))&lt;$C19,
H$1&gt;$B19,
$D19='Master Sheet'!$U$2),1,
IF(AND(DATE(YEAR(H$1)-1,MONTH(H$1),DAY(H$1))&lt;$C19,
H$1&gt;$B19,
$D19='Master Sheet'!$U$3),2,
IF(AND(DATE(YEAR(H$1)-1,MONTH(H$1),DAY(H$1))&lt;$C19,
H$1&gt;$B19,
$D19='Master Sheet'!$U$4),3,
0))))))</f>
        <v>2</v>
      </c>
      <c r="I19" s="5">
        <f ca="1">IF(AND(DATE(YEAR(I$1)-1,MONTH(I$1),DAY(I$1))&lt;$C19,
$B19&lt;DATE(YEAR(I$1)-1,MONTH(I$1),DAY(I$1)),
$D19='Master Sheet'!$U$2),1,
IF(AND(DATE(YEAR(I$1)-1,MONTH(I$1),DAY(I$1))&lt;$C19,
$B19&lt;DATE(YEAR(I$1)-1,MONTH(I$1),DAY(I$1)),
$D19='Master Sheet'!$U$3),2,
IF(AND(DATE(YEAR(I$1)-1,MONTH(I$1),DAY(I$1))&lt;$C19,
$B19&lt;DATE(YEAR(I$1)-1,MONTH(I$1),DAY(I$1)),
$D19='Master Sheet'!$U$4),3,
IF(AND(DATE(YEAR(I$1)-1,MONTH(I$1),DAY(I$1))&lt;$C19,
I$1&gt;$B19,
$D19='Master Sheet'!$U$2),1,
IF(AND(DATE(YEAR(I$1)-1,MONTH(I$1),DAY(I$1))&lt;$C19,
I$1&gt;$B19,
$D19='Master Sheet'!$U$3),2,
IF(AND(DATE(YEAR(I$1)-1,MONTH(I$1),DAY(I$1))&lt;$C19,
I$1&gt;$B19,
$D19='Master Sheet'!$U$4),3,
0))))))</f>
        <v>2</v>
      </c>
      <c r="J19" s="5">
        <f ca="1">IF(AND(DATE(YEAR(J$1)-1,MONTH(J$1),DAY(J$1))&lt;$C19,
$B19&lt;DATE(YEAR(J$1)-1,MONTH(J$1),DAY(J$1)),
$D19='Master Sheet'!$U$2),1,
IF(AND(DATE(YEAR(J$1)-1,MONTH(J$1),DAY(J$1))&lt;$C19,
$B19&lt;DATE(YEAR(J$1)-1,MONTH(J$1),DAY(J$1)),
$D19='Master Sheet'!$U$3),2,
IF(AND(DATE(YEAR(J$1)-1,MONTH(J$1),DAY(J$1))&lt;$C19,
$B19&lt;DATE(YEAR(J$1)-1,MONTH(J$1),DAY(J$1)),
$D19='Master Sheet'!$U$4),3,
IF(AND(DATE(YEAR(J$1)-1,MONTH(J$1),DAY(J$1))&lt;$C19,
J$1&gt;$B19,
$D19='Master Sheet'!$U$2),1,
IF(AND(DATE(YEAR(J$1)-1,MONTH(J$1),DAY(J$1))&lt;$C19,
J$1&gt;$B19,
$D19='Master Sheet'!$U$3),2,
IF(AND(DATE(YEAR(J$1)-1,MONTH(J$1),DAY(J$1))&lt;$C19,
J$1&gt;$B19,
$D19='Master Sheet'!$U$4),3,
0))))))</f>
        <v>2</v>
      </c>
      <c r="K19" s="5">
        <f ca="1">IF(AND(DATE(YEAR(K$1)-1,MONTH(K$1),DAY(K$1))&lt;$C19,
$B19&lt;DATE(YEAR(K$1)-1,MONTH(K$1),DAY(K$1)),
$D19='Master Sheet'!$U$2),1,
IF(AND(DATE(YEAR(K$1)-1,MONTH(K$1),DAY(K$1))&lt;$C19,
$B19&lt;DATE(YEAR(K$1)-1,MONTH(K$1),DAY(K$1)),
$D19='Master Sheet'!$U$3),2,
IF(AND(DATE(YEAR(K$1)-1,MONTH(K$1),DAY(K$1))&lt;$C19,
$B19&lt;DATE(YEAR(K$1)-1,MONTH(K$1),DAY(K$1)),
$D19='Master Sheet'!$U$4),3,
IF(AND(DATE(YEAR(K$1)-1,MONTH(K$1),DAY(K$1))&lt;$C19,
K$1&gt;$B19,
$D19='Master Sheet'!$U$2),1,
IF(AND(DATE(YEAR(K$1)-1,MONTH(K$1),DAY(K$1))&lt;$C19,
K$1&gt;$B19,
$D19='Master Sheet'!$U$3),2,
IF(AND(DATE(YEAR(K$1)-1,MONTH(K$1),DAY(K$1))&lt;$C19,
K$1&gt;$B19,
$D19='Master Sheet'!$U$4),3,
0))))))</f>
        <v>2</v>
      </c>
      <c r="L19" s="5">
        <f ca="1">IF(AND(DATE(YEAR(L$1)-1,MONTH(L$1),DAY(L$1))&lt;$C19,
$B19&lt;DATE(YEAR(L$1)-1,MONTH(L$1),DAY(L$1)),
$D19='Master Sheet'!$U$2),1,
IF(AND(DATE(YEAR(L$1)-1,MONTH(L$1),DAY(L$1))&lt;$C19,
$B19&lt;DATE(YEAR(L$1)-1,MONTH(L$1),DAY(L$1)),
$D19='Master Sheet'!$U$3),2,
IF(AND(DATE(YEAR(L$1)-1,MONTH(L$1),DAY(L$1))&lt;$C19,
$B19&lt;DATE(YEAR(L$1)-1,MONTH(L$1),DAY(L$1)),
$D19='Master Sheet'!$U$4),3,
IF(AND(DATE(YEAR(L$1)-1,MONTH(L$1),DAY(L$1))&lt;$C19,
L$1&gt;$B19,
$D19='Master Sheet'!$U$2),1,
IF(AND(DATE(YEAR(L$1)-1,MONTH(L$1),DAY(L$1))&lt;$C19,
L$1&gt;$B19,
$D19='Master Sheet'!$U$3),2,
IF(AND(DATE(YEAR(L$1)-1,MONTH(L$1),DAY(L$1))&lt;$C19,
L$1&gt;$B19,
$D19='Master Sheet'!$U$4),3,
0))))))</f>
        <v>0</v>
      </c>
      <c r="M19" s="5">
        <f ca="1">IF(AND(DATE(YEAR(M$1)-1,MONTH(M$1),DAY(M$1))&lt;$C19,
$B19&lt;DATE(YEAR(M$1)-1,MONTH(M$1),DAY(M$1)),
$D19='Master Sheet'!$U$2),1,
IF(AND(DATE(YEAR(M$1)-1,MONTH(M$1),DAY(M$1))&lt;$C19,
$B19&lt;DATE(YEAR(M$1)-1,MONTH(M$1),DAY(M$1)),
$D19='Master Sheet'!$U$3),2,
IF(AND(DATE(YEAR(M$1)-1,MONTH(M$1),DAY(M$1))&lt;$C19,
$B19&lt;DATE(YEAR(M$1)-1,MONTH(M$1),DAY(M$1)),
$D19='Master Sheet'!$U$4),3,
IF(AND(DATE(YEAR(M$1)-1,MONTH(M$1),DAY(M$1))&lt;$C19,
M$1&gt;$B19,
$D19='Master Sheet'!$U$2),1,
IF(AND(DATE(YEAR(M$1)-1,MONTH(M$1),DAY(M$1))&lt;$C19,
M$1&gt;$B19,
$D19='Master Sheet'!$U$3),2,
IF(AND(DATE(YEAR(M$1)-1,MONTH(M$1),DAY(M$1))&lt;$C19,
M$1&gt;$B19,
$D19='Master Sheet'!$U$4),3,
0))))))</f>
        <v>0</v>
      </c>
      <c r="N19" s="5">
        <f ca="1">IF(AND(DATE(YEAR(N$1)-1,MONTH(N$1),DAY(N$1))&lt;$C19,
$B19&lt;DATE(YEAR(N$1)-1,MONTH(N$1),DAY(N$1)),
$D19='Master Sheet'!$U$2),1,
IF(AND(DATE(YEAR(N$1)-1,MONTH(N$1),DAY(N$1))&lt;$C19,
$B19&lt;DATE(YEAR(N$1)-1,MONTH(N$1),DAY(N$1)),
$D19='Master Sheet'!$U$3),2,
IF(AND(DATE(YEAR(N$1)-1,MONTH(N$1),DAY(N$1))&lt;$C19,
$B19&lt;DATE(YEAR(N$1)-1,MONTH(N$1),DAY(N$1)),
$D19='Master Sheet'!$U$4),3,
IF(AND(DATE(YEAR(N$1)-1,MONTH(N$1),DAY(N$1))&lt;$C19,
N$1&gt;$B19,
$D19='Master Sheet'!$U$2),1,
IF(AND(DATE(YEAR(N$1)-1,MONTH(N$1),DAY(N$1))&lt;$C19,
N$1&gt;$B19,
$D19='Master Sheet'!$U$3),2,
IF(AND(DATE(YEAR(N$1)-1,MONTH(N$1),DAY(N$1))&lt;$C19,
N$1&gt;$B19,
$D19='Master Sheet'!$U$4),3,
0))))))</f>
        <v>0</v>
      </c>
      <c r="O19" s="5">
        <f ca="1">IF(AND(DATE(YEAR(O$1)-1,MONTH(O$1),DAY(O$1))&lt;$C19,
$B19&lt;DATE(YEAR(O$1)-1,MONTH(O$1),DAY(O$1)),
$D19='Master Sheet'!$U$2),1,
IF(AND(DATE(YEAR(O$1)-1,MONTH(O$1),DAY(O$1))&lt;$C19,
$B19&lt;DATE(YEAR(O$1)-1,MONTH(O$1),DAY(O$1)),
$D19='Master Sheet'!$U$3),2,
IF(AND(DATE(YEAR(O$1)-1,MONTH(O$1),DAY(O$1))&lt;$C19,
$B19&lt;DATE(YEAR(O$1)-1,MONTH(O$1),DAY(O$1)),
$D19='Master Sheet'!$U$4),3,
IF(AND(DATE(YEAR(O$1)-1,MONTH(O$1),DAY(O$1))&lt;$C19,
O$1&gt;$B19,
$D19='Master Sheet'!$U$2),1,
IF(AND(DATE(YEAR(O$1)-1,MONTH(O$1),DAY(O$1))&lt;$C19,
O$1&gt;$B19,
$D19='Master Sheet'!$U$3),2,
IF(AND(DATE(YEAR(O$1)-1,MONTH(O$1),DAY(O$1))&lt;$C19,
O$1&gt;$B19,
$D19='Master Sheet'!$U$4),3,
0))))))</f>
        <v>0</v>
      </c>
      <c r="P19" s="5">
        <f ca="1">IF(AND(DATE(YEAR(P$1)-1,MONTH(P$1),DAY(P$1))&lt;$C19,
$B19&lt;DATE(YEAR(P$1)-1,MONTH(P$1),DAY(P$1)),
$D19='Master Sheet'!$U$2),1,
IF(AND(DATE(YEAR(P$1)-1,MONTH(P$1),DAY(P$1))&lt;$C19,
$B19&lt;DATE(YEAR(P$1)-1,MONTH(P$1),DAY(P$1)),
$D19='Master Sheet'!$U$3),2,
IF(AND(DATE(YEAR(P$1)-1,MONTH(P$1),DAY(P$1))&lt;$C19,
$B19&lt;DATE(YEAR(P$1)-1,MONTH(P$1),DAY(P$1)),
$D19='Master Sheet'!$U$4),3,
IF(AND(DATE(YEAR(P$1)-1,MONTH(P$1),DAY(P$1))&lt;$C19,
P$1&gt;$B19,
$D19='Master Sheet'!$U$2),1,
IF(AND(DATE(YEAR(P$1)-1,MONTH(P$1),DAY(P$1))&lt;$C19,
P$1&gt;$B19,
$D19='Master Sheet'!$U$3),2,
IF(AND(DATE(YEAR(P$1)-1,MONTH(P$1),DAY(P$1))&lt;$C19,
P$1&gt;$B19,
$D19='Master Sheet'!$U$4),3,
0))))))</f>
        <v>0</v>
      </c>
      <c r="Q19" s="12">
        <f ca="1">IF(AND(DATE(YEAR(Q$1)-1,MONTH(Q$1),DAY(Q$1))&lt;$C19,
$B19&lt;DATE(YEAR(Q$1)-1,MONTH(Q$1),DAY(Q$1)),
$D19='Master Sheet'!$U$2),1,
IF(AND(DATE(YEAR(Q$1)-1,MONTH(Q$1),DAY(Q$1))&lt;$C19,
$B19&lt;DATE(YEAR(Q$1)-1,MONTH(Q$1),DAY(Q$1)),
$D19='Master Sheet'!$U$3),2,
IF(AND(DATE(YEAR(Q$1)-1,MONTH(Q$1),DAY(Q$1))&lt;$C19,
$B19&lt;DATE(YEAR(Q$1)-1,MONTH(Q$1),DAY(Q$1)),
$D19='Master Sheet'!$U$4),3,
IF(AND(DATE(YEAR(Q$1)-1,MONTH(Q$1),DAY(Q$1))&lt;$C19,
Q$1&gt;$B19,
$D19='Master Sheet'!$U$2),1,
IF(AND(DATE(YEAR(Q$1)-1,MONTH(Q$1),DAY(Q$1))&lt;$C19,
Q$1&gt;$B19,
$D19='Master Sheet'!$U$3),2,
IF(AND(DATE(YEAR(Q$1)-1,MONTH(Q$1),DAY(Q$1))&lt;$C19,
Q$1&gt;$B19,
$D19='Master Sheet'!$U$4),3,
0))))))</f>
        <v>0</v>
      </c>
    </row>
    <row r="20" spans="1:17" ht="45" x14ac:dyDescent="0.25">
      <c r="A20" s="33" t="s">
        <v>36</v>
      </c>
      <c r="B20" s="34">
        <v>42685</v>
      </c>
      <c r="C20" s="34">
        <v>44651</v>
      </c>
      <c r="D20" s="35" t="s">
        <v>4</v>
      </c>
      <c r="E20" s="36" t="s">
        <v>103</v>
      </c>
      <c r="F20" s="36" t="s">
        <v>136</v>
      </c>
      <c r="G20" s="13">
        <f ca="1">IF(AND(DATE(YEAR(G$1)-1,MONTH(G$1),DAY(G$1))&lt;$C20,
$B20&lt;DATE(YEAR(G$1)-1,MONTH(G$1),DAY(G$1)),
$D20='Master Sheet'!$U$2),1,
IF(AND(DATE(YEAR(G$1)-1,MONTH(G$1),DAY(G$1))&lt;$C20,
$B20&lt;DATE(YEAR(G$1)-1,MONTH(G$1),DAY(G$1)),
$D20='Master Sheet'!$U$3),2,
IF(AND(DATE(YEAR(G$1)-1,MONTH(G$1),DAY(G$1))&lt;$C20,
$B20&lt;DATE(YEAR(G$1)-1,MONTH(G$1),DAY(G$1)),
$D20='Master Sheet'!$U$4),3,
IF(AND(DATE(YEAR(G$1)-1,MONTH(G$1),DAY(G$1))&lt;$C20,
G$1&gt;$B20,
$D20='Master Sheet'!$U$2),1,
IF(AND(DATE(YEAR(G$1)-1,MONTH(G$1),DAY(G$1))&lt;$C20,
G$1&gt;$B20,
$D20='Master Sheet'!$U$3),2,
IF(AND(DATE(YEAR(G$1)-1,MONTH(G$1),DAY(G$1))&lt;$C20,
G$1&gt;$B20,
$D20='Master Sheet'!$U$4),3,
0))))))</f>
        <v>2</v>
      </c>
      <c r="H20" s="5">
        <f ca="1">IF(AND(DATE(YEAR(H$1)-1,MONTH(H$1),DAY(H$1))&lt;$C20,
$B20&lt;DATE(YEAR(H$1)-1,MONTH(H$1),DAY(H$1)),
$D20='Master Sheet'!$U$2),1,
IF(AND(DATE(YEAR(H$1)-1,MONTH(H$1),DAY(H$1))&lt;$C20,
$B20&lt;DATE(YEAR(H$1)-1,MONTH(H$1),DAY(H$1)),
$D20='Master Sheet'!$U$3),2,
IF(AND(DATE(YEAR(H$1)-1,MONTH(H$1),DAY(H$1))&lt;$C20,
$B20&lt;DATE(YEAR(H$1)-1,MONTH(H$1),DAY(H$1)),
$D20='Master Sheet'!$U$4),3,
IF(AND(DATE(YEAR(H$1)-1,MONTH(H$1),DAY(H$1))&lt;$C20,
H$1&gt;$B20,
$D20='Master Sheet'!$U$2),1,
IF(AND(DATE(YEAR(H$1)-1,MONTH(H$1),DAY(H$1))&lt;$C20,
H$1&gt;$B20,
$D20='Master Sheet'!$U$3),2,
IF(AND(DATE(YEAR(H$1)-1,MONTH(H$1),DAY(H$1))&lt;$C20,
H$1&gt;$B20,
$D20='Master Sheet'!$U$4),3,
0))))))</f>
        <v>2</v>
      </c>
      <c r="I20" s="5">
        <f ca="1">IF(AND(DATE(YEAR(I$1)-1,MONTH(I$1),DAY(I$1))&lt;$C20,
$B20&lt;DATE(YEAR(I$1)-1,MONTH(I$1),DAY(I$1)),
$D20='Master Sheet'!$U$2),1,
IF(AND(DATE(YEAR(I$1)-1,MONTH(I$1),DAY(I$1))&lt;$C20,
$B20&lt;DATE(YEAR(I$1)-1,MONTH(I$1),DAY(I$1)),
$D20='Master Sheet'!$U$3),2,
IF(AND(DATE(YEAR(I$1)-1,MONTH(I$1),DAY(I$1))&lt;$C20,
$B20&lt;DATE(YEAR(I$1)-1,MONTH(I$1),DAY(I$1)),
$D20='Master Sheet'!$U$4),3,
IF(AND(DATE(YEAR(I$1)-1,MONTH(I$1),DAY(I$1))&lt;$C20,
I$1&gt;$B20,
$D20='Master Sheet'!$U$2),1,
IF(AND(DATE(YEAR(I$1)-1,MONTH(I$1),DAY(I$1))&lt;$C20,
I$1&gt;$B20,
$D20='Master Sheet'!$U$3),2,
IF(AND(DATE(YEAR(I$1)-1,MONTH(I$1),DAY(I$1))&lt;$C20,
I$1&gt;$B20,
$D20='Master Sheet'!$U$4),3,
0))))))</f>
        <v>2</v>
      </c>
      <c r="J20" s="5">
        <f ca="1">IF(AND(DATE(YEAR(J$1)-1,MONTH(J$1),DAY(J$1))&lt;$C20,
$B20&lt;DATE(YEAR(J$1)-1,MONTH(J$1),DAY(J$1)),
$D20='Master Sheet'!$U$2),1,
IF(AND(DATE(YEAR(J$1)-1,MONTH(J$1),DAY(J$1))&lt;$C20,
$B20&lt;DATE(YEAR(J$1)-1,MONTH(J$1),DAY(J$1)),
$D20='Master Sheet'!$U$3),2,
IF(AND(DATE(YEAR(J$1)-1,MONTH(J$1),DAY(J$1))&lt;$C20,
$B20&lt;DATE(YEAR(J$1)-1,MONTH(J$1),DAY(J$1)),
$D20='Master Sheet'!$U$4),3,
IF(AND(DATE(YEAR(J$1)-1,MONTH(J$1),DAY(J$1))&lt;$C20,
J$1&gt;$B20,
$D20='Master Sheet'!$U$2),1,
IF(AND(DATE(YEAR(J$1)-1,MONTH(J$1),DAY(J$1))&lt;$C20,
J$1&gt;$B20,
$D20='Master Sheet'!$U$3),2,
IF(AND(DATE(YEAR(J$1)-1,MONTH(J$1),DAY(J$1))&lt;$C20,
J$1&gt;$B20,
$D20='Master Sheet'!$U$4),3,
0))))))</f>
        <v>2</v>
      </c>
      <c r="K20" s="5">
        <f ca="1">IF(AND(DATE(YEAR(K$1)-1,MONTH(K$1),DAY(K$1))&lt;$C20,
$B20&lt;DATE(YEAR(K$1)-1,MONTH(K$1),DAY(K$1)),
$D20='Master Sheet'!$U$2),1,
IF(AND(DATE(YEAR(K$1)-1,MONTH(K$1),DAY(K$1))&lt;$C20,
$B20&lt;DATE(YEAR(K$1)-1,MONTH(K$1),DAY(K$1)),
$D20='Master Sheet'!$U$3),2,
IF(AND(DATE(YEAR(K$1)-1,MONTH(K$1),DAY(K$1))&lt;$C20,
$B20&lt;DATE(YEAR(K$1)-1,MONTH(K$1),DAY(K$1)),
$D20='Master Sheet'!$U$4),3,
IF(AND(DATE(YEAR(K$1)-1,MONTH(K$1),DAY(K$1))&lt;$C20,
K$1&gt;$B20,
$D20='Master Sheet'!$U$2),1,
IF(AND(DATE(YEAR(K$1)-1,MONTH(K$1),DAY(K$1))&lt;$C20,
K$1&gt;$B20,
$D20='Master Sheet'!$U$3),2,
IF(AND(DATE(YEAR(K$1)-1,MONTH(K$1),DAY(K$1))&lt;$C20,
K$1&gt;$B20,
$D20='Master Sheet'!$U$4),3,
0))))))</f>
        <v>0</v>
      </c>
      <c r="L20" s="5">
        <f ca="1">IF(AND(DATE(YEAR(L$1)-1,MONTH(L$1),DAY(L$1))&lt;$C20,
$B20&lt;DATE(YEAR(L$1)-1,MONTH(L$1),DAY(L$1)),
$D20='Master Sheet'!$U$2),1,
IF(AND(DATE(YEAR(L$1)-1,MONTH(L$1),DAY(L$1))&lt;$C20,
$B20&lt;DATE(YEAR(L$1)-1,MONTH(L$1),DAY(L$1)),
$D20='Master Sheet'!$U$3),2,
IF(AND(DATE(YEAR(L$1)-1,MONTH(L$1),DAY(L$1))&lt;$C20,
$B20&lt;DATE(YEAR(L$1)-1,MONTH(L$1),DAY(L$1)),
$D20='Master Sheet'!$U$4),3,
IF(AND(DATE(YEAR(L$1)-1,MONTH(L$1),DAY(L$1))&lt;$C20,
L$1&gt;$B20,
$D20='Master Sheet'!$U$2),1,
IF(AND(DATE(YEAR(L$1)-1,MONTH(L$1),DAY(L$1))&lt;$C20,
L$1&gt;$B20,
$D20='Master Sheet'!$U$3),2,
IF(AND(DATE(YEAR(L$1)-1,MONTH(L$1),DAY(L$1))&lt;$C20,
L$1&gt;$B20,
$D20='Master Sheet'!$U$4),3,
0))))))</f>
        <v>0</v>
      </c>
      <c r="M20" s="5">
        <f ca="1">IF(AND(DATE(YEAR(M$1)-1,MONTH(M$1),DAY(M$1))&lt;$C20,
$B20&lt;DATE(YEAR(M$1)-1,MONTH(M$1),DAY(M$1)),
$D20='Master Sheet'!$U$2),1,
IF(AND(DATE(YEAR(M$1)-1,MONTH(M$1),DAY(M$1))&lt;$C20,
$B20&lt;DATE(YEAR(M$1)-1,MONTH(M$1),DAY(M$1)),
$D20='Master Sheet'!$U$3),2,
IF(AND(DATE(YEAR(M$1)-1,MONTH(M$1),DAY(M$1))&lt;$C20,
$B20&lt;DATE(YEAR(M$1)-1,MONTH(M$1),DAY(M$1)),
$D20='Master Sheet'!$U$4),3,
IF(AND(DATE(YEAR(M$1)-1,MONTH(M$1),DAY(M$1))&lt;$C20,
M$1&gt;$B20,
$D20='Master Sheet'!$U$2),1,
IF(AND(DATE(YEAR(M$1)-1,MONTH(M$1),DAY(M$1))&lt;$C20,
M$1&gt;$B20,
$D20='Master Sheet'!$U$3),2,
IF(AND(DATE(YEAR(M$1)-1,MONTH(M$1),DAY(M$1))&lt;$C20,
M$1&gt;$B20,
$D20='Master Sheet'!$U$4),3,
0))))))</f>
        <v>0</v>
      </c>
      <c r="N20" s="5">
        <f ca="1">IF(AND(DATE(YEAR(N$1)-1,MONTH(N$1),DAY(N$1))&lt;$C20,
$B20&lt;DATE(YEAR(N$1)-1,MONTH(N$1),DAY(N$1)),
$D20='Master Sheet'!$U$2),1,
IF(AND(DATE(YEAR(N$1)-1,MONTH(N$1),DAY(N$1))&lt;$C20,
$B20&lt;DATE(YEAR(N$1)-1,MONTH(N$1),DAY(N$1)),
$D20='Master Sheet'!$U$3),2,
IF(AND(DATE(YEAR(N$1)-1,MONTH(N$1),DAY(N$1))&lt;$C20,
$B20&lt;DATE(YEAR(N$1)-1,MONTH(N$1),DAY(N$1)),
$D20='Master Sheet'!$U$4),3,
IF(AND(DATE(YEAR(N$1)-1,MONTH(N$1),DAY(N$1))&lt;$C20,
N$1&gt;$B20,
$D20='Master Sheet'!$U$2),1,
IF(AND(DATE(YEAR(N$1)-1,MONTH(N$1),DAY(N$1))&lt;$C20,
N$1&gt;$B20,
$D20='Master Sheet'!$U$3),2,
IF(AND(DATE(YEAR(N$1)-1,MONTH(N$1),DAY(N$1))&lt;$C20,
N$1&gt;$B20,
$D20='Master Sheet'!$U$4),3,
0))))))</f>
        <v>0</v>
      </c>
      <c r="O20" s="5">
        <f ca="1">IF(AND(DATE(YEAR(O$1)-1,MONTH(O$1),DAY(O$1))&lt;$C20,
$B20&lt;DATE(YEAR(O$1)-1,MONTH(O$1),DAY(O$1)),
$D20='Master Sheet'!$U$2),1,
IF(AND(DATE(YEAR(O$1)-1,MONTH(O$1),DAY(O$1))&lt;$C20,
$B20&lt;DATE(YEAR(O$1)-1,MONTH(O$1),DAY(O$1)),
$D20='Master Sheet'!$U$3),2,
IF(AND(DATE(YEAR(O$1)-1,MONTH(O$1),DAY(O$1))&lt;$C20,
$B20&lt;DATE(YEAR(O$1)-1,MONTH(O$1),DAY(O$1)),
$D20='Master Sheet'!$U$4),3,
IF(AND(DATE(YEAR(O$1)-1,MONTH(O$1),DAY(O$1))&lt;$C20,
O$1&gt;$B20,
$D20='Master Sheet'!$U$2),1,
IF(AND(DATE(YEAR(O$1)-1,MONTH(O$1),DAY(O$1))&lt;$C20,
O$1&gt;$B20,
$D20='Master Sheet'!$U$3),2,
IF(AND(DATE(YEAR(O$1)-1,MONTH(O$1),DAY(O$1))&lt;$C20,
O$1&gt;$B20,
$D20='Master Sheet'!$U$4),3,
0))))))</f>
        <v>0</v>
      </c>
      <c r="P20" s="5">
        <f ca="1">IF(AND(DATE(YEAR(P$1)-1,MONTH(P$1),DAY(P$1))&lt;$C20,
$B20&lt;DATE(YEAR(P$1)-1,MONTH(P$1),DAY(P$1)),
$D20='Master Sheet'!$U$2),1,
IF(AND(DATE(YEAR(P$1)-1,MONTH(P$1),DAY(P$1))&lt;$C20,
$B20&lt;DATE(YEAR(P$1)-1,MONTH(P$1),DAY(P$1)),
$D20='Master Sheet'!$U$3),2,
IF(AND(DATE(YEAR(P$1)-1,MONTH(P$1),DAY(P$1))&lt;$C20,
$B20&lt;DATE(YEAR(P$1)-1,MONTH(P$1),DAY(P$1)),
$D20='Master Sheet'!$U$4),3,
IF(AND(DATE(YEAR(P$1)-1,MONTH(P$1),DAY(P$1))&lt;$C20,
P$1&gt;$B20,
$D20='Master Sheet'!$U$2),1,
IF(AND(DATE(YEAR(P$1)-1,MONTH(P$1),DAY(P$1))&lt;$C20,
P$1&gt;$B20,
$D20='Master Sheet'!$U$3),2,
IF(AND(DATE(YEAR(P$1)-1,MONTH(P$1),DAY(P$1))&lt;$C20,
P$1&gt;$B20,
$D20='Master Sheet'!$U$4),3,
0))))))</f>
        <v>0</v>
      </c>
      <c r="Q20" s="12">
        <f ca="1">IF(AND(DATE(YEAR(Q$1)-1,MONTH(Q$1),DAY(Q$1))&lt;$C20,
$B20&lt;DATE(YEAR(Q$1)-1,MONTH(Q$1),DAY(Q$1)),
$D20='Master Sheet'!$U$2),1,
IF(AND(DATE(YEAR(Q$1)-1,MONTH(Q$1),DAY(Q$1))&lt;$C20,
$B20&lt;DATE(YEAR(Q$1)-1,MONTH(Q$1),DAY(Q$1)),
$D20='Master Sheet'!$U$3),2,
IF(AND(DATE(YEAR(Q$1)-1,MONTH(Q$1),DAY(Q$1))&lt;$C20,
$B20&lt;DATE(YEAR(Q$1)-1,MONTH(Q$1),DAY(Q$1)),
$D20='Master Sheet'!$U$4),3,
IF(AND(DATE(YEAR(Q$1)-1,MONTH(Q$1),DAY(Q$1))&lt;$C20,
Q$1&gt;$B20,
$D20='Master Sheet'!$U$2),1,
IF(AND(DATE(YEAR(Q$1)-1,MONTH(Q$1),DAY(Q$1))&lt;$C20,
Q$1&gt;$B20,
$D20='Master Sheet'!$U$3),2,
IF(AND(DATE(YEAR(Q$1)-1,MONTH(Q$1),DAY(Q$1))&lt;$C20,
Q$1&gt;$B20,
$D20='Master Sheet'!$U$4),3,
0))))))</f>
        <v>0</v>
      </c>
    </row>
    <row r="21" spans="1:17" ht="45" x14ac:dyDescent="0.25">
      <c r="A21" s="33" t="s">
        <v>49</v>
      </c>
      <c r="B21" s="34">
        <v>43252</v>
      </c>
      <c r="C21" s="34">
        <v>43921</v>
      </c>
      <c r="D21" s="35" t="s">
        <v>4</v>
      </c>
      <c r="E21" s="36" t="s">
        <v>104</v>
      </c>
      <c r="F21" s="36" t="s">
        <v>80</v>
      </c>
      <c r="G21" s="13">
        <f ca="1">IF(AND(DATE(YEAR(G$1)-1,MONTH(G$1),DAY(G$1))&lt;$C21,
$B21&lt;DATE(YEAR(G$1)-1,MONTH(G$1),DAY(G$1)),
$D21='Master Sheet'!$U$2),1,
IF(AND(DATE(YEAR(G$1)-1,MONTH(G$1),DAY(G$1))&lt;$C21,
$B21&lt;DATE(YEAR(G$1)-1,MONTH(G$1),DAY(G$1)),
$D21='Master Sheet'!$U$3),2,
IF(AND(DATE(YEAR(G$1)-1,MONTH(G$1),DAY(G$1))&lt;$C21,
$B21&lt;DATE(YEAR(G$1)-1,MONTH(G$1),DAY(G$1)),
$D21='Master Sheet'!$U$4),3,
IF(AND(DATE(YEAR(G$1)-1,MONTH(G$1),DAY(G$1))&lt;$C21,
G$1&gt;$B21,
$D21='Master Sheet'!$U$2),1,
IF(AND(DATE(YEAR(G$1)-1,MONTH(G$1),DAY(G$1))&lt;$C21,
G$1&gt;$B21,
$D21='Master Sheet'!$U$3),2,
IF(AND(DATE(YEAR(G$1)-1,MONTH(G$1),DAY(G$1))&lt;$C21,
G$1&gt;$B21,
$D21='Master Sheet'!$U$4),3,
0))))))</f>
        <v>2</v>
      </c>
      <c r="H21" s="5">
        <f ca="1">IF(AND(DATE(YEAR(H$1)-1,MONTH(H$1),DAY(H$1))&lt;$C21,
$B21&lt;DATE(YEAR(H$1)-1,MONTH(H$1),DAY(H$1)),
$D21='Master Sheet'!$U$2),1,
IF(AND(DATE(YEAR(H$1)-1,MONTH(H$1),DAY(H$1))&lt;$C21,
$B21&lt;DATE(YEAR(H$1)-1,MONTH(H$1),DAY(H$1)),
$D21='Master Sheet'!$U$3),2,
IF(AND(DATE(YEAR(H$1)-1,MONTH(H$1),DAY(H$1))&lt;$C21,
$B21&lt;DATE(YEAR(H$1)-1,MONTH(H$1),DAY(H$1)),
$D21='Master Sheet'!$U$4),3,
IF(AND(DATE(YEAR(H$1)-1,MONTH(H$1),DAY(H$1))&lt;$C21,
H$1&gt;$B21,
$D21='Master Sheet'!$U$2),1,
IF(AND(DATE(YEAR(H$1)-1,MONTH(H$1),DAY(H$1))&lt;$C21,
H$1&gt;$B21,
$D21='Master Sheet'!$U$3),2,
IF(AND(DATE(YEAR(H$1)-1,MONTH(H$1),DAY(H$1))&lt;$C21,
H$1&gt;$B21,
$D21='Master Sheet'!$U$4),3,
0))))))</f>
        <v>2</v>
      </c>
      <c r="I21" s="5">
        <f ca="1">IF(AND(DATE(YEAR(I$1)-1,MONTH(I$1),DAY(I$1))&lt;$C21,
$B21&lt;DATE(YEAR(I$1)-1,MONTH(I$1),DAY(I$1)),
$D21='Master Sheet'!$U$2),1,
IF(AND(DATE(YEAR(I$1)-1,MONTH(I$1),DAY(I$1))&lt;$C21,
$B21&lt;DATE(YEAR(I$1)-1,MONTH(I$1),DAY(I$1)),
$D21='Master Sheet'!$U$3),2,
IF(AND(DATE(YEAR(I$1)-1,MONTH(I$1),DAY(I$1))&lt;$C21,
$B21&lt;DATE(YEAR(I$1)-1,MONTH(I$1),DAY(I$1)),
$D21='Master Sheet'!$U$4),3,
IF(AND(DATE(YEAR(I$1)-1,MONTH(I$1),DAY(I$1))&lt;$C21,
I$1&gt;$B21,
$D21='Master Sheet'!$U$2),1,
IF(AND(DATE(YEAR(I$1)-1,MONTH(I$1),DAY(I$1))&lt;$C21,
I$1&gt;$B21,
$D21='Master Sheet'!$U$3),2,
IF(AND(DATE(YEAR(I$1)-1,MONTH(I$1),DAY(I$1))&lt;$C21,
I$1&gt;$B21,
$D21='Master Sheet'!$U$4),3,
0))))))</f>
        <v>0</v>
      </c>
      <c r="J21" s="5">
        <f ca="1">IF(AND(DATE(YEAR(J$1)-1,MONTH(J$1),DAY(J$1))&lt;$C21,
$B21&lt;DATE(YEAR(J$1)-1,MONTH(J$1),DAY(J$1)),
$D21='Master Sheet'!$U$2),1,
IF(AND(DATE(YEAR(J$1)-1,MONTH(J$1),DAY(J$1))&lt;$C21,
$B21&lt;DATE(YEAR(J$1)-1,MONTH(J$1),DAY(J$1)),
$D21='Master Sheet'!$U$3),2,
IF(AND(DATE(YEAR(J$1)-1,MONTH(J$1),DAY(J$1))&lt;$C21,
$B21&lt;DATE(YEAR(J$1)-1,MONTH(J$1),DAY(J$1)),
$D21='Master Sheet'!$U$4),3,
IF(AND(DATE(YEAR(J$1)-1,MONTH(J$1),DAY(J$1))&lt;$C21,
J$1&gt;$B21,
$D21='Master Sheet'!$U$2),1,
IF(AND(DATE(YEAR(J$1)-1,MONTH(J$1),DAY(J$1))&lt;$C21,
J$1&gt;$B21,
$D21='Master Sheet'!$U$3),2,
IF(AND(DATE(YEAR(J$1)-1,MONTH(J$1),DAY(J$1))&lt;$C21,
J$1&gt;$B21,
$D21='Master Sheet'!$U$4),3,
0))))))</f>
        <v>0</v>
      </c>
      <c r="K21" s="5">
        <f ca="1">IF(AND(DATE(YEAR(K$1)-1,MONTH(K$1),DAY(K$1))&lt;$C21,
$B21&lt;DATE(YEAR(K$1)-1,MONTH(K$1),DAY(K$1)),
$D21='Master Sheet'!$U$2),1,
IF(AND(DATE(YEAR(K$1)-1,MONTH(K$1),DAY(K$1))&lt;$C21,
$B21&lt;DATE(YEAR(K$1)-1,MONTH(K$1),DAY(K$1)),
$D21='Master Sheet'!$U$3),2,
IF(AND(DATE(YEAR(K$1)-1,MONTH(K$1),DAY(K$1))&lt;$C21,
$B21&lt;DATE(YEAR(K$1)-1,MONTH(K$1),DAY(K$1)),
$D21='Master Sheet'!$U$4),3,
IF(AND(DATE(YEAR(K$1)-1,MONTH(K$1),DAY(K$1))&lt;$C21,
K$1&gt;$B21,
$D21='Master Sheet'!$U$2),1,
IF(AND(DATE(YEAR(K$1)-1,MONTH(K$1),DAY(K$1))&lt;$C21,
K$1&gt;$B21,
$D21='Master Sheet'!$U$3),2,
IF(AND(DATE(YEAR(K$1)-1,MONTH(K$1),DAY(K$1))&lt;$C21,
K$1&gt;$B21,
$D21='Master Sheet'!$U$4),3,
0))))))</f>
        <v>0</v>
      </c>
      <c r="L21" s="5">
        <f ca="1">IF(AND(DATE(YEAR(L$1)-1,MONTH(L$1),DAY(L$1))&lt;$C21,
$B21&lt;DATE(YEAR(L$1)-1,MONTH(L$1),DAY(L$1)),
$D21='Master Sheet'!$U$2),1,
IF(AND(DATE(YEAR(L$1)-1,MONTH(L$1),DAY(L$1))&lt;$C21,
$B21&lt;DATE(YEAR(L$1)-1,MONTH(L$1),DAY(L$1)),
$D21='Master Sheet'!$U$3),2,
IF(AND(DATE(YEAR(L$1)-1,MONTH(L$1),DAY(L$1))&lt;$C21,
$B21&lt;DATE(YEAR(L$1)-1,MONTH(L$1),DAY(L$1)),
$D21='Master Sheet'!$U$4),3,
IF(AND(DATE(YEAR(L$1)-1,MONTH(L$1),DAY(L$1))&lt;$C21,
L$1&gt;$B21,
$D21='Master Sheet'!$U$2),1,
IF(AND(DATE(YEAR(L$1)-1,MONTH(L$1),DAY(L$1))&lt;$C21,
L$1&gt;$B21,
$D21='Master Sheet'!$U$3),2,
IF(AND(DATE(YEAR(L$1)-1,MONTH(L$1),DAY(L$1))&lt;$C21,
L$1&gt;$B21,
$D21='Master Sheet'!$U$4),3,
0))))))</f>
        <v>0</v>
      </c>
      <c r="M21" s="5">
        <f ca="1">IF(AND(DATE(YEAR(M$1)-1,MONTH(M$1),DAY(M$1))&lt;$C21,
$B21&lt;DATE(YEAR(M$1)-1,MONTH(M$1),DAY(M$1)),
$D21='Master Sheet'!$U$2),1,
IF(AND(DATE(YEAR(M$1)-1,MONTH(M$1),DAY(M$1))&lt;$C21,
$B21&lt;DATE(YEAR(M$1)-1,MONTH(M$1),DAY(M$1)),
$D21='Master Sheet'!$U$3),2,
IF(AND(DATE(YEAR(M$1)-1,MONTH(M$1),DAY(M$1))&lt;$C21,
$B21&lt;DATE(YEAR(M$1)-1,MONTH(M$1),DAY(M$1)),
$D21='Master Sheet'!$U$4),3,
IF(AND(DATE(YEAR(M$1)-1,MONTH(M$1),DAY(M$1))&lt;$C21,
M$1&gt;$B21,
$D21='Master Sheet'!$U$2),1,
IF(AND(DATE(YEAR(M$1)-1,MONTH(M$1),DAY(M$1))&lt;$C21,
M$1&gt;$B21,
$D21='Master Sheet'!$U$3),2,
IF(AND(DATE(YEAR(M$1)-1,MONTH(M$1),DAY(M$1))&lt;$C21,
M$1&gt;$B21,
$D21='Master Sheet'!$U$4),3,
0))))))</f>
        <v>0</v>
      </c>
      <c r="N21" s="5">
        <f ca="1">IF(AND(DATE(YEAR(N$1)-1,MONTH(N$1),DAY(N$1))&lt;$C21,
$B21&lt;DATE(YEAR(N$1)-1,MONTH(N$1),DAY(N$1)),
$D21='Master Sheet'!$U$2),1,
IF(AND(DATE(YEAR(N$1)-1,MONTH(N$1),DAY(N$1))&lt;$C21,
$B21&lt;DATE(YEAR(N$1)-1,MONTH(N$1),DAY(N$1)),
$D21='Master Sheet'!$U$3),2,
IF(AND(DATE(YEAR(N$1)-1,MONTH(N$1),DAY(N$1))&lt;$C21,
$B21&lt;DATE(YEAR(N$1)-1,MONTH(N$1),DAY(N$1)),
$D21='Master Sheet'!$U$4),3,
IF(AND(DATE(YEAR(N$1)-1,MONTH(N$1),DAY(N$1))&lt;$C21,
N$1&gt;$B21,
$D21='Master Sheet'!$U$2),1,
IF(AND(DATE(YEAR(N$1)-1,MONTH(N$1),DAY(N$1))&lt;$C21,
N$1&gt;$B21,
$D21='Master Sheet'!$U$3),2,
IF(AND(DATE(YEAR(N$1)-1,MONTH(N$1),DAY(N$1))&lt;$C21,
N$1&gt;$B21,
$D21='Master Sheet'!$U$4),3,
0))))))</f>
        <v>0</v>
      </c>
      <c r="O21" s="5">
        <f ca="1">IF(AND(DATE(YEAR(O$1)-1,MONTH(O$1),DAY(O$1))&lt;$C21,
$B21&lt;DATE(YEAR(O$1)-1,MONTH(O$1),DAY(O$1)),
$D21='Master Sheet'!$U$2),1,
IF(AND(DATE(YEAR(O$1)-1,MONTH(O$1),DAY(O$1))&lt;$C21,
$B21&lt;DATE(YEAR(O$1)-1,MONTH(O$1),DAY(O$1)),
$D21='Master Sheet'!$U$3),2,
IF(AND(DATE(YEAR(O$1)-1,MONTH(O$1),DAY(O$1))&lt;$C21,
$B21&lt;DATE(YEAR(O$1)-1,MONTH(O$1),DAY(O$1)),
$D21='Master Sheet'!$U$4),3,
IF(AND(DATE(YEAR(O$1)-1,MONTH(O$1),DAY(O$1))&lt;$C21,
O$1&gt;$B21,
$D21='Master Sheet'!$U$2),1,
IF(AND(DATE(YEAR(O$1)-1,MONTH(O$1),DAY(O$1))&lt;$C21,
O$1&gt;$B21,
$D21='Master Sheet'!$U$3),2,
IF(AND(DATE(YEAR(O$1)-1,MONTH(O$1),DAY(O$1))&lt;$C21,
O$1&gt;$B21,
$D21='Master Sheet'!$U$4),3,
0))))))</f>
        <v>0</v>
      </c>
      <c r="P21" s="5">
        <f ca="1">IF(AND(DATE(YEAR(P$1)-1,MONTH(P$1),DAY(P$1))&lt;$C21,
$B21&lt;DATE(YEAR(P$1)-1,MONTH(P$1),DAY(P$1)),
$D21='Master Sheet'!$U$2),1,
IF(AND(DATE(YEAR(P$1)-1,MONTH(P$1),DAY(P$1))&lt;$C21,
$B21&lt;DATE(YEAR(P$1)-1,MONTH(P$1),DAY(P$1)),
$D21='Master Sheet'!$U$3),2,
IF(AND(DATE(YEAR(P$1)-1,MONTH(P$1),DAY(P$1))&lt;$C21,
$B21&lt;DATE(YEAR(P$1)-1,MONTH(P$1),DAY(P$1)),
$D21='Master Sheet'!$U$4),3,
IF(AND(DATE(YEAR(P$1)-1,MONTH(P$1),DAY(P$1))&lt;$C21,
P$1&gt;$B21,
$D21='Master Sheet'!$U$2),1,
IF(AND(DATE(YEAR(P$1)-1,MONTH(P$1),DAY(P$1))&lt;$C21,
P$1&gt;$B21,
$D21='Master Sheet'!$U$3),2,
IF(AND(DATE(YEAR(P$1)-1,MONTH(P$1),DAY(P$1))&lt;$C21,
P$1&gt;$B21,
$D21='Master Sheet'!$U$4),3,
0))))))</f>
        <v>0</v>
      </c>
      <c r="Q21" s="12">
        <f ca="1">IF(AND(DATE(YEAR(Q$1)-1,MONTH(Q$1),DAY(Q$1))&lt;$C21,
$B21&lt;DATE(YEAR(Q$1)-1,MONTH(Q$1),DAY(Q$1)),
$D21='Master Sheet'!$U$2),1,
IF(AND(DATE(YEAR(Q$1)-1,MONTH(Q$1),DAY(Q$1))&lt;$C21,
$B21&lt;DATE(YEAR(Q$1)-1,MONTH(Q$1),DAY(Q$1)),
$D21='Master Sheet'!$U$3),2,
IF(AND(DATE(YEAR(Q$1)-1,MONTH(Q$1),DAY(Q$1))&lt;$C21,
$B21&lt;DATE(YEAR(Q$1)-1,MONTH(Q$1),DAY(Q$1)),
$D21='Master Sheet'!$U$4),3,
IF(AND(DATE(YEAR(Q$1)-1,MONTH(Q$1),DAY(Q$1))&lt;$C21,
Q$1&gt;$B21,
$D21='Master Sheet'!$U$2),1,
IF(AND(DATE(YEAR(Q$1)-1,MONTH(Q$1),DAY(Q$1))&lt;$C21,
Q$1&gt;$B21,
$D21='Master Sheet'!$U$3),2,
IF(AND(DATE(YEAR(Q$1)-1,MONTH(Q$1),DAY(Q$1))&lt;$C21,
Q$1&gt;$B21,
$D21='Master Sheet'!$U$4),3,
0))))))</f>
        <v>0</v>
      </c>
    </row>
    <row r="22" spans="1:17" ht="75" x14ac:dyDescent="0.25">
      <c r="A22" s="33" t="s">
        <v>44</v>
      </c>
      <c r="B22" s="34">
        <v>43101</v>
      </c>
      <c r="C22" s="34">
        <v>43921</v>
      </c>
      <c r="D22" s="35" t="s">
        <v>5</v>
      </c>
      <c r="E22" s="36" t="s">
        <v>99</v>
      </c>
      <c r="F22" s="36" t="s">
        <v>156</v>
      </c>
      <c r="G22" s="13">
        <f ca="1">IF(AND(DATE(YEAR(G$1)-1,MONTH(G$1),DAY(G$1))&lt;$C22,
$B22&lt;DATE(YEAR(G$1)-1,MONTH(G$1),DAY(G$1)),
$D22='Master Sheet'!$U$2),1,
IF(AND(DATE(YEAR(G$1)-1,MONTH(G$1),DAY(G$1))&lt;$C22,
$B22&lt;DATE(YEAR(G$1)-1,MONTH(G$1),DAY(G$1)),
$D22='Master Sheet'!$U$3),2,
IF(AND(DATE(YEAR(G$1)-1,MONTH(G$1),DAY(G$1))&lt;$C22,
$B22&lt;DATE(YEAR(G$1)-1,MONTH(G$1),DAY(G$1)),
$D22='Master Sheet'!$U$4),3,
IF(AND(DATE(YEAR(G$1)-1,MONTH(G$1),DAY(G$1))&lt;$C22,
G$1&gt;$B22,
$D22='Master Sheet'!$U$2),1,
IF(AND(DATE(YEAR(G$1)-1,MONTH(G$1),DAY(G$1))&lt;$C22,
G$1&gt;$B22,
$D22='Master Sheet'!$U$3),2,
IF(AND(DATE(YEAR(G$1)-1,MONTH(G$1),DAY(G$1))&lt;$C22,
G$1&gt;$B22,
$D22='Master Sheet'!$U$4),3,
0))))))</f>
        <v>1</v>
      </c>
      <c r="H22" s="5">
        <f ca="1">IF(AND(DATE(YEAR(H$1)-1,MONTH(H$1),DAY(H$1))&lt;$C22,
$B22&lt;DATE(YEAR(H$1)-1,MONTH(H$1),DAY(H$1)),
$D22='Master Sheet'!$U$2),1,
IF(AND(DATE(YEAR(H$1)-1,MONTH(H$1),DAY(H$1))&lt;$C22,
$B22&lt;DATE(YEAR(H$1)-1,MONTH(H$1),DAY(H$1)),
$D22='Master Sheet'!$U$3),2,
IF(AND(DATE(YEAR(H$1)-1,MONTH(H$1),DAY(H$1))&lt;$C22,
$B22&lt;DATE(YEAR(H$1)-1,MONTH(H$1),DAY(H$1)),
$D22='Master Sheet'!$U$4),3,
IF(AND(DATE(YEAR(H$1)-1,MONTH(H$1),DAY(H$1))&lt;$C22,
H$1&gt;$B22,
$D22='Master Sheet'!$U$2),1,
IF(AND(DATE(YEAR(H$1)-1,MONTH(H$1),DAY(H$1))&lt;$C22,
H$1&gt;$B22,
$D22='Master Sheet'!$U$3),2,
IF(AND(DATE(YEAR(H$1)-1,MONTH(H$1),DAY(H$1))&lt;$C22,
H$1&gt;$B22,
$D22='Master Sheet'!$U$4),3,
0))))))</f>
        <v>1</v>
      </c>
      <c r="I22" s="5">
        <f ca="1">IF(AND(DATE(YEAR(I$1)-1,MONTH(I$1),DAY(I$1))&lt;$C22,
$B22&lt;DATE(YEAR(I$1)-1,MONTH(I$1),DAY(I$1)),
$D22='Master Sheet'!$U$2),1,
IF(AND(DATE(YEAR(I$1)-1,MONTH(I$1),DAY(I$1))&lt;$C22,
$B22&lt;DATE(YEAR(I$1)-1,MONTH(I$1),DAY(I$1)),
$D22='Master Sheet'!$U$3),2,
IF(AND(DATE(YEAR(I$1)-1,MONTH(I$1),DAY(I$1))&lt;$C22,
$B22&lt;DATE(YEAR(I$1)-1,MONTH(I$1),DAY(I$1)),
$D22='Master Sheet'!$U$4),3,
IF(AND(DATE(YEAR(I$1)-1,MONTH(I$1),DAY(I$1))&lt;$C22,
I$1&gt;$B22,
$D22='Master Sheet'!$U$2),1,
IF(AND(DATE(YEAR(I$1)-1,MONTH(I$1),DAY(I$1))&lt;$C22,
I$1&gt;$B22,
$D22='Master Sheet'!$U$3),2,
IF(AND(DATE(YEAR(I$1)-1,MONTH(I$1),DAY(I$1))&lt;$C22,
I$1&gt;$B22,
$D22='Master Sheet'!$U$4),3,
0))))))</f>
        <v>0</v>
      </c>
      <c r="J22" s="5">
        <f ca="1">IF(AND(DATE(YEAR(J$1)-1,MONTH(J$1),DAY(J$1))&lt;$C22,
$B22&lt;DATE(YEAR(J$1)-1,MONTH(J$1),DAY(J$1)),
$D22='Master Sheet'!$U$2),1,
IF(AND(DATE(YEAR(J$1)-1,MONTH(J$1),DAY(J$1))&lt;$C22,
$B22&lt;DATE(YEAR(J$1)-1,MONTH(J$1),DAY(J$1)),
$D22='Master Sheet'!$U$3),2,
IF(AND(DATE(YEAR(J$1)-1,MONTH(J$1),DAY(J$1))&lt;$C22,
$B22&lt;DATE(YEAR(J$1)-1,MONTH(J$1),DAY(J$1)),
$D22='Master Sheet'!$U$4),3,
IF(AND(DATE(YEAR(J$1)-1,MONTH(J$1),DAY(J$1))&lt;$C22,
J$1&gt;$B22,
$D22='Master Sheet'!$U$2),1,
IF(AND(DATE(YEAR(J$1)-1,MONTH(J$1),DAY(J$1))&lt;$C22,
J$1&gt;$B22,
$D22='Master Sheet'!$U$3),2,
IF(AND(DATE(YEAR(J$1)-1,MONTH(J$1),DAY(J$1))&lt;$C22,
J$1&gt;$B22,
$D22='Master Sheet'!$U$4),3,
0))))))</f>
        <v>0</v>
      </c>
      <c r="K22" s="5">
        <f ca="1">IF(AND(DATE(YEAR(K$1)-1,MONTH(K$1),DAY(K$1))&lt;$C22,
$B22&lt;DATE(YEAR(K$1)-1,MONTH(K$1),DAY(K$1)),
$D22='Master Sheet'!$U$2),1,
IF(AND(DATE(YEAR(K$1)-1,MONTH(K$1),DAY(K$1))&lt;$C22,
$B22&lt;DATE(YEAR(K$1)-1,MONTH(K$1),DAY(K$1)),
$D22='Master Sheet'!$U$3),2,
IF(AND(DATE(YEAR(K$1)-1,MONTH(K$1),DAY(K$1))&lt;$C22,
$B22&lt;DATE(YEAR(K$1)-1,MONTH(K$1),DAY(K$1)),
$D22='Master Sheet'!$U$4),3,
IF(AND(DATE(YEAR(K$1)-1,MONTH(K$1),DAY(K$1))&lt;$C22,
K$1&gt;$B22,
$D22='Master Sheet'!$U$2),1,
IF(AND(DATE(YEAR(K$1)-1,MONTH(K$1),DAY(K$1))&lt;$C22,
K$1&gt;$B22,
$D22='Master Sheet'!$U$3),2,
IF(AND(DATE(YEAR(K$1)-1,MONTH(K$1),DAY(K$1))&lt;$C22,
K$1&gt;$B22,
$D22='Master Sheet'!$U$4),3,
0))))))</f>
        <v>0</v>
      </c>
      <c r="L22" s="5">
        <f ca="1">IF(AND(DATE(YEAR(L$1)-1,MONTH(L$1),DAY(L$1))&lt;$C22,
$B22&lt;DATE(YEAR(L$1)-1,MONTH(L$1),DAY(L$1)),
$D22='Master Sheet'!$U$2),1,
IF(AND(DATE(YEAR(L$1)-1,MONTH(L$1),DAY(L$1))&lt;$C22,
$B22&lt;DATE(YEAR(L$1)-1,MONTH(L$1),DAY(L$1)),
$D22='Master Sheet'!$U$3),2,
IF(AND(DATE(YEAR(L$1)-1,MONTH(L$1),DAY(L$1))&lt;$C22,
$B22&lt;DATE(YEAR(L$1)-1,MONTH(L$1),DAY(L$1)),
$D22='Master Sheet'!$U$4),3,
IF(AND(DATE(YEAR(L$1)-1,MONTH(L$1),DAY(L$1))&lt;$C22,
L$1&gt;$B22,
$D22='Master Sheet'!$U$2),1,
IF(AND(DATE(YEAR(L$1)-1,MONTH(L$1),DAY(L$1))&lt;$C22,
L$1&gt;$B22,
$D22='Master Sheet'!$U$3),2,
IF(AND(DATE(YEAR(L$1)-1,MONTH(L$1),DAY(L$1))&lt;$C22,
L$1&gt;$B22,
$D22='Master Sheet'!$U$4),3,
0))))))</f>
        <v>0</v>
      </c>
      <c r="M22" s="5">
        <f ca="1">IF(AND(DATE(YEAR(M$1)-1,MONTH(M$1),DAY(M$1))&lt;$C22,
$B22&lt;DATE(YEAR(M$1)-1,MONTH(M$1),DAY(M$1)),
$D22='Master Sheet'!$U$2),1,
IF(AND(DATE(YEAR(M$1)-1,MONTH(M$1),DAY(M$1))&lt;$C22,
$B22&lt;DATE(YEAR(M$1)-1,MONTH(M$1),DAY(M$1)),
$D22='Master Sheet'!$U$3),2,
IF(AND(DATE(YEAR(M$1)-1,MONTH(M$1),DAY(M$1))&lt;$C22,
$B22&lt;DATE(YEAR(M$1)-1,MONTH(M$1),DAY(M$1)),
$D22='Master Sheet'!$U$4),3,
IF(AND(DATE(YEAR(M$1)-1,MONTH(M$1),DAY(M$1))&lt;$C22,
M$1&gt;$B22,
$D22='Master Sheet'!$U$2),1,
IF(AND(DATE(YEAR(M$1)-1,MONTH(M$1),DAY(M$1))&lt;$C22,
M$1&gt;$B22,
$D22='Master Sheet'!$U$3),2,
IF(AND(DATE(YEAR(M$1)-1,MONTH(M$1),DAY(M$1))&lt;$C22,
M$1&gt;$B22,
$D22='Master Sheet'!$U$4),3,
0))))))</f>
        <v>0</v>
      </c>
      <c r="N22" s="5">
        <f ca="1">IF(AND(DATE(YEAR(N$1)-1,MONTH(N$1),DAY(N$1))&lt;$C22,
$B22&lt;DATE(YEAR(N$1)-1,MONTH(N$1),DAY(N$1)),
$D22='Master Sheet'!$U$2),1,
IF(AND(DATE(YEAR(N$1)-1,MONTH(N$1),DAY(N$1))&lt;$C22,
$B22&lt;DATE(YEAR(N$1)-1,MONTH(N$1),DAY(N$1)),
$D22='Master Sheet'!$U$3),2,
IF(AND(DATE(YEAR(N$1)-1,MONTH(N$1),DAY(N$1))&lt;$C22,
$B22&lt;DATE(YEAR(N$1)-1,MONTH(N$1),DAY(N$1)),
$D22='Master Sheet'!$U$4),3,
IF(AND(DATE(YEAR(N$1)-1,MONTH(N$1),DAY(N$1))&lt;$C22,
N$1&gt;$B22,
$D22='Master Sheet'!$U$2),1,
IF(AND(DATE(YEAR(N$1)-1,MONTH(N$1),DAY(N$1))&lt;$C22,
N$1&gt;$B22,
$D22='Master Sheet'!$U$3),2,
IF(AND(DATE(YEAR(N$1)-1,MONTH(N$1),DAY(N$1))&lt;$C22,
N$1&gt;$B22,
$D22='Master Sheet'!$U$4),3,
0))))))</f>
        <v>0</v>
      </c>
      <c r="O22" s="5">
        <f ca="1">IF(AND(DATE(YEAR(O$1)-1,MONTH(O$1),DAY(O$1))&lt;$C22,
$B22&lt;DATE(YEAR(O$1)-1,MONTH(O$1),DAY(O$1)),
$D22='Master Sheet'!$U$2),1,
IF(AND(DATE(YEAR(O$1)-1,MONTH(O$1),DAY(O$1))&lt;$C22,
$B22&lt;DATE(YEAR(O$1)-1,MONTH(O$1),DAY(O$1)),
$D22='Master Sheet'!$U$3),2,
IF(AND(DATE(YEAR(O$1)-1,MONTH(O$1),DAY(O$1))&lt;$C22,
$B22&lt;DATE(YEAR(O$1)-1,MONTH(O$1),DAY(O$1)),
$D22='Master Sheet'!$U$4),3,
IF(AND(DATE(YEAR(O$1)-1,MONTH(O$1),DAY(O$1))&lt;$C22,
O$1&gt;$B22,
$D22='Master Sheet'!$U$2),1,
IF(AND(DATE(YEAR(O$1)-1,MONTH(O$1),DAY(O$1))&lt;$C22,
O$1&gt;$B22,
$D22='Master Sheet'!$U$3),2,
IF(AND(DATE(YEAR(O$1)-1,MONTH(O$1),DAY(O$1))&lt;$C22,
O$1&gt;$B22,
$D22='Master Sheet'!$U$4),3,
0))))))</f>
        <v>0</v>
      </c>
      <c r="P22" s="5">
        <f ca="1">IF(AND(DATE(YEAR(P$1)-1,MONTH(P$1),DAY(P$1))&lt;$C22,
$B22&lt;DATE(YEAR(P$1)-1,MONTH(P$1),DAY(P$1)),
$D22='Master Sheet'!$U$2),1,
IF(AND(DATE(YEAR(P$1)-1,MONTH(P$1),DAY(P$1))&lt;$C22,
$B22&lt;DATE(YEAR(P$1)-1,MONTH(P$1),DAY(P$1)),
$D22='Master Sheet'!$U$3),2,
IF(AND(DATE(YEAR(P$1)-1,MONTH(P$1),DAY(P$1))&lt;$C22,
$B22&lt;DATE(YEAR(P$1)-1,MONTH(P$1),DAY(P$1)),
$D22='Master Sheet'!$U$4),3,
IF(AND(DATE(YEAR(P$1)-1,MONTH(P$1),DAY(P$1))&lt;$C22,
P$1&gt;$B22,
$D22='Master Sheet'!$U$2),1,
IF(AND(DATE(YEAR(P$1)-1,MONTH(P$1),DAY(P$1))&lt;$C22,
P$1&gt;$B22,
$D22='Master Sheet'!$U$3),2,
IF(AND(DATE(YEAR(P$1)-1,MONTH(P$1),DAY(P$1))&lt;$C22,
P$1&gt;$B22,
$D22='Master Sheet'!$U$4),3,
0))))))</f>
        <v>0</v>
      </c>
      <c r="Q22" s="12">
        <f ca="1">IF(AND(DATE(YEAR(Q$1)-1,MONTH(Q$1),DAY(Q$1))&lt;$C22,
$B22&lt;DATE(YEAR(Q$1)-1,MONTH(Q$1),DAY(Q$1)),
$D22='Master Sheet'!$U$2),1,
IF(AND(DATE(YEAR(Q$1)-1,MONTH(Q$1),DAY(Q$1))&lt;$C22,
$B22&lt;DATE(YEAR(Q$1)-1,MONTH(Q$1),DAY(Q$1)),
$D22='Master Sheet'!$U$3),2,
IF(AND(DATE(YEAR(Q$1)-1,MONTH(Q$1),DAY(Q$1))&lt;$C22,
$B22&lt;DATE(YEAR(Q$1)-1,MONTH(Q$1),DAY(Q$1)),
$D22='Master Sheet'!$U$4),3,
IF(AND(DATE(YEAR(Q$1)-1,MONTH(Q$1),DAY(Q$1))&lt;$C22,
Q$1&gt;$B22,
$D22='Master Sheet'!$U$2),1,
IF(AND(DATE(YEAR(Q$1)-1,MONTH(Q$1),DAY(Q$1))&lt;$C22,
Q$1&gt;$B22,
$D22='Master Sheet'!$U$3),2,
IF(AND(DATE(YEAR(Q$1)-1,MONTH(Q$1),DAY(Q$1))&lt;$C22,
Q$1&gt;$B22,
$D22='Master Sheet'!$U$4),3,
0))))))</f>
        <v>0</v>
      </c>
    </row>
    <row r="23" spans="1:17" ht="75" x14ac:dyDescent="0.25">
      <c r="A23" s="33" t="s">
        <v>169</v>
      </c>
      <c r="B23" s="34">
        <v>43374</v>
      </c>
      <c r="C23" s="34">
        <v>44561</v>
      </c>
      <c r="D23" s="35" t="s">
        <v>5</v>
      </c>
      <c r="E23" s="36" t="s">
        <v>99</v>
      </c>
      <c r="F23" s="36" t="s">
        <v>170</v>
      </c>
      <c r="G23" s="13">
        <f ca="1">IF(AND(DATE(YEAR(G$1)-1,MONTH(G$1),DAY(G$1))&lt;$C23,
$B23&lt;DATE(YEAR(G$1)-1,MONTH(G$1),DAY(G$1)),
$D23='Master Sheet'!$U$2),1,
IF(AND(DATE(YEAR(G$1)-1,MONTH(G$1),DAY(G$1))&lt;$C23,
$B23&lt;DATE(YEAR(G$1)-1,MONTH(G$1),DAY(G$1)),
$D23='Master Sheet'!$U$3),2,
IF(AND(DATE(YEAR(G$1)-1,MONTH(G$1),DAY(G$1))&lt;$C23,
$B23&lt;DATE(YEAR(G$1)-1,MONTH(G$1),DAY(G$1)),
$D23='Master Sheet'!$U$4),3,
IF(AND(DATE(YEAR(G$1)-1,MONTH(G$1),DAY(G$1))&lt;$C23,
G$1&gt;$B23,
$D23='Master Sheet'!$U$2),1,
IF(AND(DATE(YEAR(G$1)-1,MONTH(G$1),DAY(G$1))&lt;$C23,
G$1&gt;$B23,
$D23='Master Sheet'!$U$3),2,
IF(AND(DATE(YEAR(G$1)-1,MONTH(G$1),DAY(G$1))&lt;$C23,
G$1&gt;$B23,
$D23='Master Sheet'!$U$4),3,
0))))))</f>
        <v>1</v>
      </c>
      <c r="H23" s="5">
        <f ca="1">IF(AND(DATE(YEAR(H$1)-1,MONTH(H$1),DAY(H$1))&lt;$C23,
$B23&lt;DATE(YEAR(H$1)-1,MONTH(H$1),DAY(H$1)),
$D23='Master Sheet'!$U$2),1,
IF(AND(DATE(YEAR(H$1)-1,MONTH(H$1),DAY(H$1))&lt;$C23,
$B23&lt;DATE(YEAR(H$1)-1,MONTH(H$1),DAY(H$1)),
$D23='Master Sheet'!$U$3),2,
IF(AND(DATE(YEAR(H$1)-1,MONTH(H$1),DAY(H$1))&lt;$C23,
$B23&lt;DATE(YEAR(H$1)-1,MONTH(H$1),DAY(H$1)),
$D23='Master Sheet'!$U$4),3,
IF(AND(DATE(YEAR(H$1)-1,MONTH(H$1),DAY(H$1))&lt;$C23,
H$1&gt;$B23,
$D23='Master Sheet'!$U$2),1,
IF(AND(DATE(YEAR(H$1)-1,MONTH(H$1),DAY(H$1))&lt;$C23,
H$1&gt;$B23,
$D23='Master Sheet'!$U$3),2,
IF(AND(DATE(YEAR(H$1)-1,MONTH(H$1),DAY(H$1))&lt;$C23,
H$1&gt;$B23,
$D23='Master Sheet'!$U$4),3,
0))))))</f>
        <v>1</v>
      </c>
      <c r="I23" s="5">
        <f ca="1">IF(AND(DATE(YEAR(I$1)-1,MONTH(I$1),DAY(I$1))&lt;$C23,
$B23&lt;DATE(YEAR(I$1)-1,MONTH(I$1),DAY(I$1)),
$D23='Master Sheet'!$U$2),1,
IF(AND(DATE(YEAR(I$1)-1,MONTH(I$1),DAY(I$1))&lt;$C23,
$B23&lt;DATE(YEAR(I$1)-1,MONTH(I$1),DAY(I$1)),
$D23='Master Sheet'!$U$3),2,
IF(AND(DATE(YEAR(I$1)-1,MONTH(I$1),DAY(I$1))&lt;$C23,
$B23&lt;DATE(YEAR(I$1)-1,MONTH(I$1),DAY(I$1)),
$D23='Master Sheet'!$U$4),3,
IF(AND(DATE(YEAR(I$1)-1,MONTH(I$1),DAY(I$1))&lt;$C23,
I$1&gt;$B23,
$D23='Master Sheet'!$U$2),1,
IF(AND(DATE(YEAR(I$1)-1,MONTH(I$1),DAY(I$1))&lt;$C23,
I$1&gt;$B23,
$D23='Master Sheet'!$U$3),2,
IF(AND(DATE(YEAR(I$1)-1,MONTH(I$1),DAY(I$1))&lt;$C23,
I$1&gt;$B23,
$D23='Master Sheet'!$U$4),3,
0))))))</f>
        <v>1</v>
      </c>
      <c r="J23" s="5">
        <f ca="1">IF(AND(DATE(YEAR(J$1)-1,MONTH(J$1),DAY(J$1))&lt;$C23,
$B23&lt;DATE(YEAR(J$1)-1,MONTH(J$1),DAY(J$1)),
$D23='Master Sheet'!$U$2),1,
IF(AND(DATE(YEAR(J$1)-1,MONTH(J$1),DAY(J$1))&lt;$C23,
$B23&lt;DATE(YEAR(J$1)-1,MONTH(J$1),DAY(J$1)),
$D23='Master Sheet'!$U$3),2,
IF(AND(DATE(YEAR(J$1)-1,MONTH(J$1),DAY(J$1))&lt;$C23,
$B23&lt;DATE(YEAR(J$1)-1,MONTH(J$1),DAY(J$1)),
$D23='Master Sheet'!$U$4),3,
IF(AND(DATE(YEAR(J$1)-1,MONTH(J$1),DAY(J$1))&lt;$C23,
J$1&gt;$B23,
$D23='Master Sheet'!$U$2),1,
IF(AND(DATE(YEAR(J$1)-1,MONTH(J$1),DAY(J$1))&lt;$C23,
J$1&gt;$B23,
$D23='Master Sheet'!$U$3),2,
IF(AND(DATE(YEAR(J$1)-1,MONTH(J$1),DAY(J$1))&lt;$C23,
J$1&gt;$B23,
$D23='Master Sheet'!$U$4),3,
0))))))</f>
        <v>0</v>
      </c>
      <c r="K23" s="5">
        <f ca="1">IF(AND(DATE(YEAR(K$1)-1,MONTH(K$1),DAY(K$1))&lt;$C23,
$B23&lt;DATE(YEAR(K$1)-1,MONTH(K$1),DAY(K$1)),
$D23='Master Sheet'!$U$2),1,
IF(AND(DATE(YEAR(K$1)-1,MONTH(K$1),DAY(K$1))&lt;$C23,
$B23&lt;DATE(YEAR(K$1)-1,MONTH(K$1),DAY(K$1)),
$D23='Master Sheet'!$U$3),2,
IF(AND(DATE(YEAR(K$1)-1,MONTH(K$1),DAY(K$1))&lt;$C23,
$B23&lt;DATE(YEAR(K$1)-1,MONTH(K$1),DAY(K$1)),
$D23='Master Sheet'!$U$4),3,
IF(AND(DATE(YEAR(K$1)-1,MONTH(K$1),DAY(K$1))&lt;$C23,
K$1&gt;$B23,
$D23='Master Sheet'!$U$2),1,
IF(AND(DATE(YEAR(K$1)-1,MONTH(K$1),DAY(K$1))&lt;$C23,
K$1&gt;$B23,
$D23='Master Sheet'!$U$3),2,
IF(AND(DATE(YEAR(K$1)-1,MONTH(K$1),DAY(K$1))&lt;$C23,
K$1&gt;$B23,
$D23='Master Sheet'!$U$4),3,
0))))))</f>
        <v>0</v>
      </c>
      <c r="L23" s="5">
        <f ca="1">IF(AND(DATE(YEAR(L$1)-1,MONTH(L$1),DAY(L$1))&lt;$C23,
$B23&lt;DATE(YEAR(L$1)-1,MONTH(L$1),DAY(L$1)),
$D23='Master Sheet'!$U$2),1,
IF(AND(DATE(YEAR(L$1)-1,MONTH(L$1),DAY(L$1))&lt;$C23,
$B23&lt;DATE(YEAR(L$1)-1,MONTH(L$1),DAY(L$1)),
$D23='Master Sheet'!$U$3),2,
IF(AND(DATE(YEAR(L$1)-1,MONTH(L$1),DAY(L$1))&lt;$C23,
$B23&lt;DATE(YEAR(L$1)-1,MONTH(L$1),DAY(L$1)),
$D23='Master Sheet'!$U$4),3,
IF(AND(DATE(YEAR(L$1)-1,MONTH(L$1),DAY(L$1))&lt;$C23,
L$1&gt;$B23,
$D23='Master Sheet'!$U$2),1,
IF(AND(DATE(YEAR(L$1)-1,MONTH(L$1),DAY(L$1))&lt;$C23,
L$1&gt;$B23,
$D23='Master Sheet'!$U$3),2,
IF(AND(DATE(YEAR(L$1)-1,MONTH(L$1),DAY(L$1))&lt;$C23,
L$1&gt;$B23,
$D23='Master Sheet'!$U$4),3,
0))))))</f>
        <v>0</v>
      </c>
      <c r="M23" s="5">
        <f ca="1">IF(AND(DATE(YEAR(M$1)-1,MONTH(M$1),DAY(M$1))&lt;$C23,
$B23&lt;DATE(YEAR(M$1)-1,MONTH(M$1),DAY(M$1)),
$D23='Master Sheet'!$U$2),1,
IF(AND(DATE(YEAR(M$1)-1,MONTH(M$1),DAY(M$1))&lt;$C23,
$B23&lt;DATE(YEAR(M$1)-1,MONTH(M$1),DAY(M$1)),
$D23='Master Sheet'!$U$3),2,
IF(AND(DATE(YEAR(M$1)-1,MONTH(M$1),DAY(M$1))&lt;$C23,
$B23&lt;DATE(YEAR(M$1)-1,MONTH(M$1),DAY(M$1)),
$D23='Master Sheet'!$U$4),3,
IF(AND(DATE(YEAR(M$1)-1,MONTH(M$1),DAY(M$1))&lt;$C23,
M$1&gt;$B23,
$D23='Master Sheet'!$U$2),1,
IF(AND(DATE(YEAR(M$1)-1,MONTH(M$1),DAY(M$1))&lt;$C23,
M$1&gt;$B23,
$D23='Master Sheet'!$U$3),2,
IF(AND(DATE(YEAR(M$1)-1,MONTH(M$1),DAY(M$1))&lt;$C23,
M$1&gt;$B23,
$D23='Master Sheet'!$U$4),3,
0))))))</f>
        <v>0</v>
      </c>
      <c r="N23" s="5">
        <f ca="1">IF(AND(DATE(YEAR(N$1)-1,MONTH(N$1),DAY(N$1))&lt;$C23,
$B23&lt;DATE(YEAR(N$1)-1,MONTH(N$1),DAY(N$1)),
$D23='Master Sheet'!$U$2),1,
IF(AND(DATE(YEAR(N$1)-1,MONTH(N$1),DAY(N$1))&lt;$C23,
$B23&lt;DATE(YEAR(N$1)-1,MONTH(N$1),DAY(N$1)),
$D23='Master Sheet'!$U$3),2,
IF(AND(DATE(YEAR(N$1)-1,MONTH(N$1),DAY(N$1))&lt;$C23,
$B23&lt;DATE(YEAR(N$1)-1,MONTH(N$1),DAY(N$1)),
$D23='Master Sheet'!$U$4),3,
IF(AND(DATE(YEAR(N$1)-1,MONTH(N$1),DAY(N$1))&lt;$C23,
N$1&gt;$B23,
$D23='Master Sheet'!$U$2),1,
IF(AND(DATE(YEAR(N$1)-1,MONTH(N$1),DAY(N$1))&lt;$C23,
N$1&gt;$B23,
$D23='Master Sheet'!$U$3),2,
IF(AND(DATE(YEAR(N$1)-1,MONTH(N$1),DAY(N$1))&lt;$C23,
N$1&gt;$B23,
$D23='Master Sheet'!$U$4),3,
0))))))</f>
        <v>0</v>
      </c>
      <c r="O23" s="5">
        <f ca="1">IF(AND(DATE(YEAR(O$1)-1,MONTH(O$1),DAY(O$1))&lt;$C23,
$B23&lt;DATE(YEAR(O$1)-1,MONTH(O$1),DAY(O$1)),
$D23='Master Sheet'!$U$2),1,
IF(AND(DATE(YEAR(O$1)-1,MONTH(O$1),DAY(O$1))&lt;$C23,
$B23&lt;DATE(YEAR(O$1)-1,MONTH(O$1),DAY(O$1)),
$D23='Master Sheet'!$U$3),2,
IF(AND(DATE(YEAR(O$1)-1,MONTH(O$1),DAY(O$1))&lt;$C23,
$B23&lt;DATE(YEAR(O$1)-1,MONTH(O$1),DAY(O$1)),
$D23='Master Sheet'!$U$4),3,
IF(AND(DATE(YEAR(O$1)-1,MONTH(O$1),DAY(O$1))&lt;$C23,
O$1&gt;$B23,
$D23='Master Sheet'!$U$2),1,
IF(AND(DATE(YEAR(O$1)-1,MONTH(O$1),DAY(O$1))&lt;$C23,
O$1&gt;$B23,
$D23='Master Sheet'!$U$3),2,
IF(AND(DATE(YEAR(O$1)-1,MONTH(O$1),DAY(O$1))&lt;$C23,
O$1&gt;$B23,
$D23='Master Sheet'!$U$4),3,
0))))))</f>
        <v>0</v>
      </c>
      <c r="P23" s="5">
        <f ca="1">IF(AND(DATE(YEAR(P$1)-1,MONTH(P$1),DAY(P$1))&lt;$C23,
$B23&lt;DATE(YEAR(P$1)-1,MONTH(P$1),DAY(P$1)),
$D23='Master Sheet'!$U$2),1,
IF(AND(DATE(YEAR(P$1)-1,MONTH(P$1),DAY(P$1))&lt;$C23,
$B23&lt;DATE(YEAR(P$1)-1,MONTH(P$1),DAY(P$1)),
$D23='Master Sheet'!$U$3),2,
IF(AND(DATE(YEAR(P$1)-1,MONTH(P$1),DAY(P$1))&lt;$C23,
$B23&lt;DATE(YEAR(P$1)-1,MONTH(P$1),DAY(P$1)),
$D23='Master Sheet'!$U$4),3,
IF(AND(DATE(YEAR(P$1)-1,MONTH(P$1),DAY(P$1))&lt;$C23,
P$1&gt;$B23,
$D23='Master Sheet'!$U$2),1,
IF(AND(DATE(YEAR(P$1)-1,MONTH(P$1),DAY(P$1))&lt;$C23,
P$1&gt;$B23,
$D23='Master Sheet'!$U$3),2,
IF(AND(DATE(YEAR(P$1)-1,MONTH(P$1),DAY(P$1))&lt;$C23,
P$1&gt;$B23,
$D23='Master Sheet'!$U$4),3,
0))))))</f>
        <v>0</v>
      </c>
      <c r="Q23" s="12">
        <f ca="1">IF(AND(DATE(YEAR(Q$1)-1,MONTH(Q$1),DAY(Q$1))&lt;$C23,
$B23&lt;DATE(YEAR(Q$1)-1,MONTH(Q$1),DAY(Q$1)),
$D23='Master Sheet'!$U$2),1,
IF(AND(DATE(YEAR(Q$1)-1,MONTH(Q$1),DAY(Q$1))&lt;$C23,
$B23&lt;DATE(YEAR(Q$1)-1,MONTH(Q$1),DAY(Q$1)),
$D23='Master Sheet'!$U$3),2,
IF(AND(DATE(YEAR(Q$1)-1,MONTH(Q$1),DAY(Q$1))&lt;$C23,
$B23&lt;DATE(YEAR(Q$1)-1,MONTH(Q$1),DAY(Q$1)),
$D23='Master Sheet'!$U$4),3,
IF(AND(DATE(YEAR(Q$1)-1,MONTH(Q$1),DAY(Q$1))&lt;$C23,
Q$1&gt;$B23,
$D23='Master Sheet'!$U$2),1,
IF(AND(DATE(YEAR(Q$1)-1,MONTH(Q$1),DAY(Q$1))&lt;$C23,
Q$1&gt;$B23,
$D23='Master Sheet'!$U$3),2,
IF(AND(DATE(YEAR(Q$1)-1,MONTH(Q$1),DAY(Q$1))&lt;$C23,
Q$1&gt;$B23,
$D23='Master Sheet'!$U$4),3,
0))))))</f>
        <v>0</v>
      </c>
    </row>
    <row r="24" spans="1:17" ht="30" x14ac:dyDescent="0.25">
      <c r="A24" s="33" t="s">
        <v>121</v>
      </c>
      <c r="B24" s="34">
        <v>43344</v>
      </c>
      <c r="C24" s="34">
        <v>43709</v>
      </c>
      <c r="D24" s="35" t="s">
        <v>4</v>
      </c>
      <c r="E24" s="36" t="s">
        <v>127</v>
      </c>
      <c r="F24" s="36" t="s">
        <v>81</v>
      </c>
      <c r="G24" s="13">
        <f ca="1">IF(AND(DATE(YEAR(G$1)-1,MONTH(G$1),DAY(G$1))&lt;$C24,
$B24&lt;DATE(YEAR(G$1)-1,MONTH(G$1),DAY(G$1)),
$D24='Master Sheet'!$U$2),1,
IF(AND(DATE(YEAR(G$1)-1,MONTH(G$1),DAY(G$1))&lt;$C24,
$B24&lt;DATE(YEAR(G$1)-1,MONTH(G$1),DAY(G$1)),
$D24='Master Sheet'!$U$3),2,
IF(AND(DATE(YEAR(G$1)-1,MONTH(G$1),DAY(G$1))&lt;$C24,
$B24&lt;DATE(YEAR(G$1)-1,MONTH(G$1),DAY(G$1)),
$D24='Master Sheet'!$U$4),3,
IF(AND(DATE(YEAR(G$1)-1,MONTH(G$1),DAY(G$1))&lt;$C24,
G$1&gt;$B24,
$D24='Master Sheet'!$U$2),1,
IF(AND(DATE(YEAR(G$1)-1,MONTH(G$1),DAY(G$1))&lt;$C24,
G$1&gt;$B24,
$D24='Master Sheet'!$U$3),2,
IF(AND(DATE(YEAR(G$1)-1,MONTH(G$1),DAY(G$1))&lt;$C24,
G$1&gt;$B24,
$D24='Master Sheet'!$U$4),3,
0))))))</f>
        <v>2</v>
      </c>
      <c r="H24" s="5">
        <f ca="1">IF(AND(DATE(YEAR(H$1)-1,MONTH(H$1),DAY(H$1))&lt;$C24,
$B24&lt;DATE(YEAR(H$1)-1,MONTH(H$1),DAY(H$1)),
$D24='Master Sheet'!$U$2),1,
IF(AND(DATE(YEAR(H$1)-1,MONTH(H$1),DAY(H$1))&lt;$C24,
$B24&lt;DATE(YEAR(H$1)-1,MONTH(H$1),DAY(H$1)),
$D24='Master Sheet'!$U$3),2,
IF(AND(DATE(YEAR(H$1)-1,MONTH(H$1),DAY(H$1))&lt;$C24,
$B24&lt;DATE(YEAR(H$1)-1,MONTH(H$1),DAY(H$1)),
$D24='Master Sheet'!$U$4),3,
IF(AND(DATE(YEAR(H$1)-1,MONTH(H$1),DAY(H$1))&lt;$C24,
H$1&gt;$B24,
$D24='Master Sheet'!$U$2),1,
IF(AND(DATE(YEAR(H$1)-1,MONTH(H$1),DAY(H$1))&lt;$C24,
H$1&gt;$B24,
$D24='Master Sheet'!$U$3),2,
IF(AND(DATE(YEAR(H$1)-1,MONTH(H$1),DAY(H$1))&lt;$C24,
H$1&gt;$B24,
$D24='Master Sheet'!$U$4),3,
0))))))</f>
        <v>0</v>
      </c>
      <c r="I24" s="5">
        <f ca="1">IF(AND(DATE(YEAR(I$1)-1,MONTH(I$1),DAY(I$1))&lt;$C24,
$B24&lt;DATE(YEAR(I$1)-1,MONTH(I$1),DAY(I$1)),
$D24='Master Sheet'!$U$2),1,
IF(AND(DATE(YEAR(I$1)-1,MONTH(I$1),DAY(I$1))&lt;$C24,
$B24&lt;DATE(YEAR(I$1)-1,MONTH(I$1),DAY(I$1)),
$D24='Master Sheet'!$U$3),2,
IF(AND(DATE(YEAR(I$1)-1,MONTH(I$1),DAY(I$1))&lt;$C24,
$B24&lt;DATE(YEAR(I$1)-1,MONTH(I$1),DAY(I$1)),
$D24='Master Sheet'!$U$4),3,
IF(AND(DATE(YEAR(I$1)-1,MONTH(I$1),DAY(I$1))&lt;$C24,
I$1&gt;$B24,
$D24='Master Sheet'!$U$2),1,
IF(AND(DATE(YEAR(I$1)-1,MONTH(I$1),DAY(I$1))&lt;$C24,
I$1&gt;$B24,
$D24='Master Sheet'!$U$3),2,
IF(AND(DATE(YEAR(I$1)-1,MONTH(I$1),DAY(I$1))&lt;$C24,
I$1&gt;$B24,
$D24='Master Sheet'!$U$4),3,
0))))))</f>
        <v>0</v>
      </c>
      <c r="J24" s="5">
        <f ca="1">IF(AND(DATE(YEAR(J$1)-1,MONTH(J$1),DAY(J$1))&lt;$C24,
$B24&lt;DATE(YEAR(J$1)-1,MONTH(J$1),DAY(J$1)),
$D24='Master Sheet'!$U$2),1,
IF(AND(DATE(YEAR(J$1)-1,MONTH(J$1),DAY(J$1))&lt;$C24,
$B24&lt;DATE(YEAR(J$1)-1,MONTH(J$1),DAY(J$1)),
$D24='Master Sheet'!$U$3),2,
IF(AND(DATE(YEAR(J$1)-1,MONTH(J$1),DAY(J$1))&lt;$C24,
$B24&lt;DATE(YEAR(J$1)-1,MONTH(J$1),DAY(J$1)),
$D24='Master Sheet'!$U$4),3,
IF(AND(DATE(YEAR(J$1)-1,MONTH(J$1),DAY(J$1))&lt;$C24,
J$1&gt;$B24,
$D24='Master Sheet'!$U$2),1,
IF(AND(DATE(YEAR(J$1)-1,MONTH(J$1),DAY(J$1))&lt;$C24,
J$1&gt;$B24,
$D24='Master Sheet'!$U$3),2,
IF(AND(DATE(YEAR(J$1)-1,MONTH(J$1),DAY(J$1))&lt;$C24,
J$1&gt;$B24,
$D24='Master Sheet'!$U$4),3,
0))))))</f>
        <v>0</v>
      </c>
      <c r="K24" s="5">
        <f ca="1">IF(AND(DATE(YEAR(K$1)-1,MONTH(K$1),DAY(K$1))&lt;$C24,
$B24&lt;DATE(YEAR(K$1)-1,MONTH(K$1),DAY(K$1)),
$D24='Master Sheet'!$U$2),1,
IF(AND(DATE(YEAR(K$1)-1,MONTH(K$1),DAY(K$1))&lt;$C24,
$B24&lt;DATE(YEAR(K$1)-1,MONTH(K$1),DAY(K$1)),
$D24='Master Sheet'!$U$3),2,
IF(AND(DATE(YEAR(K$1)-1,MONTH(K$1),DAY(K$1))&lt;$C24,
$B24&lt;DATE(YEAR(K$1)-1,MONTH(K$1),DAY(K$1)),
$D24='Master Sheet'!$U$4),3,
IF(AND(DATE(YEAR(K$1)-1,MONTH(K$1),DAY(K$1))&lt;$C24,
K$1&gt;$B24,
$D24='Master Sheet'!$U$2),1,
IF(AND(DATE(YEAR(K$1)-1,MONTH(K$1),DAY(K$1))&lt;$C24,
K$1&gt;$B24,
$D24='Master Sheet'!$U$3),2,
IF(AND(DATE(YEAR(K$1)-1,MONTH(K$1),DAY(K$1))&lt;$C24,
K$1&gt;$B24,
$D24='Master Sheet'!$U$4),3,
0))))))</f>
        <v>0</v>
      </c>
      <c r="L24" s="5">
        <f ca="1">IF(AND(DATE(YEAR(L$1)-1,MONTH(L$1),DAY(L$1))&lt;$C24,
$B24&lt;DATE(YEAR(L$1)-1,MONTH(L$1),DAY(L$1)),
$D24='Master Sheet'!$U$2),1,
IF(AND(DATE(YEAR(L$1)-1,MONTH(L$1),DAY(L$1))&lt;$C24,
$B24&lt;DATE(YEAR(L$1)-1,MONTH(L$1),DAY(L$1)),
$D24='Master Sheet'!$U$3),2,
IF(AND(DATE(YEAR(L$1)-1,MONTH(L$1),DAY(L$1))&lt;$C24,
$B24&lt;DATE(YEAR(L$1)-1,MONTH(L$1),DAY(L$1)),
$D24='Master Sheet'!$U$4),3,
IF(AND(DATE(YEAR(L$1)-1,MONTH(L$1),DAY(L$1))&lt;$C24,
L$1&gt;$B24,
$D24='Master Sheet'!$U$2),1,
IF(AND(DATE(YEAR(L$1)-1,MONTH(L$1),DAY(L$1))&lt;$C24,
L$1&gt;$B24,
$D24='Master Sheet'!$U$3),2,
IF(AND(DATE(YEAR(L$1)-1,MONTH(L$1),DAY(L$1))&lt;$C24,
L$1&gt;$B24,
$D24='Master Sheet'!$U$4),3,
0))))))</f>
        <v>0</v>
      </c>
      <c r="M24" s="5">
        <f ca="1">IF(AND(DATE(YEAR(M$1)-1,MONTH(M$1),DAY(M$1))&lt;$C24,
$B24&lt;DATE(YEAR(M$1)-1,MONTH(M$1),DAY(M$1)),
$D24='Master Sheet'!$U$2),1,
IF(AND(DATE(YEAR(M$1)-1,MONTH(M$1),DAY(M$1))&lt;$C24,
$B24&lt;DATE(YEAR(M$1)-1,MONTH(M$1),DAY(M$1)),
$D24='Master Sheet'!$U$3),2,
IF(AND(DATE(YEAR(M$1)-1,MONTH(M$1),DAY(M$1))&lt;$C24,
$B24&lt;DATE(YEAR(M$1)-1,MONTH(M$1),DAY(M$1)),
$D24='Master Sheet'!$U$4),3,
IF(AND(DATE(YEAR(M$1)-1,MONTH(M$1),DAY(M$1))&lt;$C24,
M$1&gt;$B24,
$D24='Master Sheet'!$U$2),1,
IF(AND(DATE(YEAR(M$1)-1,MONTH(M$1),DAY(M$1))&lt;$C24,
M$1&gt;$B24,
$D24='Master Sheet'!$U$3),2,
IF(AND(DATE(YEAR(M$1)-1,MONTH(M$1),DAY(M$1))&lt;$C24,
M$1&gt;$B24,
$D24='Master Sheet'!$U$4),3,
0))))))</f>
        <v>0</v>
      </c>
      <c r="N24" s="5">
        <f ca="1">IF(AND(DATE(YEAR(N$1)-1,MONTH(N$1),DAY(N$1))&lt;$C24,
$B24&lt;DATE(YEAR(N$1)-1,MONTH(N$1),DAY(N$1)),
$D24='Master Sheet'!$U$2),1,
IF(AND(DATE(YEAR(N$1)-1,MONTH(N$1),DAY(N$1))&lt;$C24,
$B24&lt;DATE(YEAR(N$1)-1,MONTH(N$1),DAY(N$1)),
$D24='Master Sheet'!$U$3),2,
IF(AND(DATE(YEAR(N$1)-1,MONTH(N$1),DAY(N$1))&lt;$C24,
$B24&lt;DATE(YEAR(N$1)-1,MONTH(N$1),DAY(N$1)),
$D24='Master Sheet'!$U$4),3,
IF(AND(DATE(YEAR(N$1)-1,MONTH(N$1),DAY(N$1))&lt;$C24,
N$1&gt;$B24,
$D24='Master Sheet'!$U$2),1,
IF(AND(DATE(YEAR(N$1)-1,MONTH(N$1),DAY(N$1))&lt;$C24,
N$1&gt;$B24,
$D24='Master Sheet'!$U$3),2,
IF(AND(DATE(YEAR(N$1)-1,MONTH(N$1),DAY(N$1))&lt;$C24,
N$1&gt;$B24,
$D24='Master Sheet'!$U$4),3,
0))))))</f>
        <v>0</v>
      </c>
      <c r="O24" s="5">
        <f ca="1">IF(AND(DATE(YEAR(O$1)-1,MONTH(O$1),DAY(O$1))&lt;$C24,
$B24&lt;DATE(YEAR(O$1)-1,MONTH(O$1),DAY(O$1)),
$D24='Master Sheet'!$U$2),1,
IF(AND(DATE(YEAR(O$1)-1,MONTH(O$1),DAY(O$1))&lt;$C24,
$B24&lt;DATE(YEAR(O$1)-1,MONTH(O$1),DAY(O$1)),
$D24='Master Sheet'!$U$3),2,
IF(AND(DATE(YEAR(O$1)-1,MONTH(O$1),DAY(O$1))&lt;$C24,
$B24&lt;DATE(YEAR(O$1)-1,MONTH(O$1),DAY(O$1)),
$D24='Master Sheet'!$U$4),3,
IF(AND(DATE(YEAR(O$1)-1,MONTH(O$1),DAY(O$1))&lt;$C24,
O$1&gt;$B24,
$D24='Master Sheet'!$U$2),1,
IF(AND(DATE(YEAR(O$1)-1,MONTH(O$1),DAY(O$1))&lt;$C24,
O$1&gt;$B24,
$D24='Master Sheet'!$U$3),2,
IF(AND(DATE(YEAR(O$1)-1,MONTH(O$1),DAY(O$1))&lt;$C24,
O$1&gt;$B24,
$D24='Master Sheet'!$U$4),3,
0))))))</f>
        <v>0</v>
      </c>
      <c r="P24" s="5">
        <f ca="1">IF(AND(DATE(YEAR(P$1)-1,MONTH(P$1),DAY(P$1))&lt;$C24,
$B24&lt;DATE(YEAR(P$1)-1,MONTH(P$1),DAY(P$1)),
$D24='Master Sheet'!$U$2),1,
IF(AND(DATE(YEAR(P$1)-1,MONTH(P$1),DAY(P$1))&lt;$C24,
$B24&lt;DATE(YEAR(P$1)-1,MONTH(P$1),DAY(P$1)),
$D24='Master Sheet'!$U$3),2,
IF(AND(DATE(YEAR(P$1)-1,MONTH(P$1),DAY(P$1))&lt;$C24,
$B24&lt;DATE(YEAR(P$1)-1,MONTH(P$1),DAY(P$1)),
$D24='Master Sheet'!$U$4),3,
IF(AND(DATE(YEAR(P$1)-1,MONTH(P$1),DAY(P$1))&lt;$C24,
P$1&gt;$B24,
$D24='Master Sheet'!$U$2),1,
IF(AND(DATE(YEAR(P$1)-1,MONTH(P$1),DAY(P$1))&lt;$C24,
P$1&gt;$B24,
$D24='Master Sheet'!$U$3),2,
IF(AND(DATE(YEAR(P$1)-1,MONTH(P$1),DAY(P$1))&lt;$C24,
P$1&gt;$B24,
$D24='Master Sheet'!$U$4),3,
0))))))</f>
        <v>0</v>
      </c>
      <c r="Q24" s="12">
        <f ca="1">IF(AND(DATE(YEAR(Q$1)-1,MONTH(Q$1),DAY(Q$1))&lt;$C24,
$B24&lt;DATE(YEAR(Q$1)-1,MONTH(Q$1),DAY(Q$1)),
$D24='Master Sheet'!$U$2),1,
IF(AND(DATE(YEAR(Q$1)-1,MONTH(Q$1),DAY(Q$1))&lt;$C24,
$B24&lt;DATE(YEAR(Q$1)-1,MONTH(Q$1),DAY(Q$1)),
$D24='Master Sheet'!$U$3),2,
IF(AND(DATE(YEAR(Q$1)-1,MONTH(Q$1),DAY(Q$1))&lt;$C24,
$B24&lt;DATE(YEAR(Q$1)-1,MONTH(Q$1),DAY(Q$1)),
$D24='Master Sheet'!$U$4),3,
IF(AND(DATE(YEAR(Q$1)-1,MONTH(Q$1),DAY(Q$1))&lt;$C24,
Q$1&gt;$B24,
$D24='Master Sheet'!$U$2),1,
IF(AND(DATE(YEAR(Q$1)-1,MONTH(Q$1),DAY(Q$1))&lt;$C24,
Q$1&gt;$B24,
$D24='Master Sheet'!$U$3),2,
IF(AND(DATE(YEAR(Q$1)-1,MONTH(Q$1),DAY(Q$1))&lt;$C24,
Q$1&gt;$B24,
$D24='Master Sheet'!$U$4),3,
0))))))</f>
        <v>0</v>
      </c>
    </row>
    <row r="25" spans="1:17" ht="30" x14ac:dyDescent="0.25">
      <c r="A25" s="33" t="s">
        <v>134</v>
      </c>
      <c r="B25" s="34">
        <v>43739</v>
      </c>
      <c r="C25" s="34">
        <v>43921</v>
      </c>
      <c r="D25" s="35" t="s">
        <v>4</v>
      </c>
      <c r="E25" s="36" t="s">
        <v>129</v>
      </c>
      <c r="F25" s="36" t="s">
        <v>135</v>
      </c>
      <c r="G25" s="13">
        <f ca="1">IF(AND(DATE(YEAR(G$1)-1,MONTH(G$1),DAY(G$1))&lt;$C25,
$B25&lt;DATE(YEAR(G$1)-1,MONTH(G$1),DAY(G$1)),
$D25='Master Sheet'!$U$2),1,
IF(AND(DATE(YEAR(G$1)-1,MONTH(G$1),DAY(G$1))&lt;$C25,
$B25&lt;DATE(YEAR(G$1)-1,MONTH(G$1),DAY(G$1)),
$D25='Master Sheet'!$U$3),2,
IF(AND(DATE(YEAR(G$1)-1,MONTH(G$1),DAY(G$1))&lt;$C25,
$B25&lt;DATE(YEAR(G$1)-1,MONTH(G$1),DAY(G$1)),
$D25='Master Sheet'!$U$4),3,
IF(AND(DATE(YEAR(G$1)-1,MONTH(G$1),DAY(G$1))&lt;$C25,
G$1&gt;$B25,
$D25='Master Sheet'!$U$2),1,
IF(AND(DATE(YEAR(G$1)-1,MONTH(G$1),DAY(G$1))&lt;$C25,
G$1&gt;$B25,
$D25='Master Sheet'!$U$3),2,
IF(AND(DATE(YEAR(G$1)-1,MONTH(G$1),DAY(G$1))&lt;$C25,
G$1&gt;$B25,
$D25='Master Sheet'!$U$4),3,
0))))))</f>
        <v>2</v>
      </c>
      <c r="H25" s="5">
        <f ca="1">IF(AND(DATE(YEAR(H$1)-1,MONTH(H$1),DAY(H$1))&lt;$C25,
$B25&lt;DATE(YEAR(H$1)-1,MONTH(H$1),DAY(H$1)),
$D25='Master Sheet'!$U$2),1,
IF(AND(DATE(YEAR(H$1)-1,MONTH(H$1),DAY(H$1))&lt;$C25,
$B25&lt;DATE(YEAR(H$1)-1,MONTH(H$1),DAY(H$1)),
$D25='Master Sheet'!$U$3),2,
IF(AND(DATE(YEAR(H$1)-1,MONTH(H$1),DAY(H$1))&lt;$C25,
$B25&lt;DATE(YEAR(H$1)-1,MONTH(H$1),DAY(H$1)),
$D25='Master Sheet'!$U$4),3,
IF(AND(DATE(YEAR(H$1)-1,MONTH(H$1),DAY(H$1))&lt;$C25,
H$1&gt;$B25,
$D25='Master Sheet'!$U$2),1,
IF(AND(DATE(YEAR(H$1)-1,MONTH(H$1),DAY(H$1))&lt;$C25,
H$1&gt;$B25,
$D25='Master Sheet'!$U$3),2,
IF(AND(DATE(YEAR(H$1)-1,MONTH(H$1),DAY(H$1))&lt;$C25,
H$1&gt;$B25,
$D25='Master Sheet'!$U$4),3,
0))))))</f>
        <v>2</v>
      </c>
      <c r="I25" s="5">
        <f ca="1">IF(AND(DATE(YEAR(I$1)-1,MONTH(I$1),DAY(I$1))&lt;$C25,
$B25&lt;DATE(YEAR(I$1)-1,MONTH(I$1),DAY(I$1)),
$D25='Master Sheet'!$U$2),1,
IF(AND(DATE(YEAR(I$1)-1,MONTH(I$1),DAY(I$1))&lt;$C25,
$B25&lt;DATE(YEAR(I$1)-1,MONTH(I$1),DAY(I$1)),
$D25='Master Sheet'!$U$3),2,
IF(AND(DATE(YEAR(I$1)-1,MONTH(I$1),DAY(I$1))&lt;$C25,
$B25&lt;DATE(YEAR(I$1)-1,MONTH(I$1),DAY(I$1)),
$D25='Master Sheet'!$U$4),3,
IF(AND(DATE(YEAR(I$1)-1,MONTH(I$1),DAY(I$1))&lt;$C25,
I$1&gt;$B25,
$D25='Master Sheet'!$U$2),1,
IF(AND(DATE(YEAR(I$1)-1,MONTH(I$1),DAY(I$1))&lt;$C25,
I$1&gt;$B25,
$D25='Master Sheet'!$U$3),2,
IF(AND(DATE(YEAR(I$1)-1,MONTH(I$1),DAY(I$1))&lt;$C25,
I$1&gt;$B25,
$D25='Master Sheet'!$U$4),3,
0))))))</f>
        <v>0</v>
      </c>
      <c r="J25" s="5">
        <f ca="1">IF(AND(DATE(YEAR(J$1)-1,MONTH(J$1),DAY(J$1))&lt;$C25,
$B25&lt;DATE(YEAR(J$1)-1,MONTH(J$1),DAY(J$1)),
$D25='Master Sheet'!$U$2),1,
IF(AND(DATE(YEAR(J$1)-1,MONTH(J$1),DAY(J$1))&lt;$C25,
$B25&lt;DATE(YEAR(J$1)-1,MONTH(J$1),DAY(J$1)),
$D25='Master Sheet'!$U$3),2,
IF(AND(DATE(YEAR(J$1)-1,MONTH(J$1),DAY(J$1))&lt;$C25,
$B25&lt;DATE(YEAR(J$1)-1,MONTH(J$1),DAY(J$1)),
$D25='Master Sheet'!$U$4),3,
IF(AND(DATE(YEAR(J$1)-1,MONTH(J$1),DAY(J$1))&lt;$C25,
J$1&gt;$B25,
$D25='Master Sheet'!$U$2),1,
IF(AND(DATE(YEAR(J$1)-1,MONTH(J$1),DAY(J$1))&lt;$C25,
J$1&gt;$B25,
$D25='Master Sheet'!$U$3),2,
IF(AND(DATE(YEAR(J$1)-1,MONTH(J$1),DAY(J$1))&lt;$C25,
J$1&gt;$B25,
$D25='Master Sheet'!$U$4),3,
0))))))</f>
        <v>0</v>
      </c>
      <c r="K25" s="5">
        <f ca="1">IF(AND(DATE(YEAR(K$1)-1,MONTH(K$1),DAY(K$1))&lt;$C25,
$B25&lt;DATE(YEAR(K$1)-1,MONTH(K$1),DAY(K$1)),
$D25='Master Sheet'!$U$2),1,
IF(AND(DATE(YEAR(K$1)-1,MONTH(K$1),DAY(K$1))&lt;$C25,
$B25&lt;DATE(YEAR(K$1)-1,MONTH(K$1),DAY(K$1)),
$D25='Master Sheet'!$U$3),2,
IF(AND(DATE(YEAR(K$1)-1,MONTH(K$1),DAY(K$1))&lt;$C25,
$B25&lt;DATE(YEAR(K$1)-1,MONTH(K$1),DAY(K$1)),
$D25='Master Sheet'!$U$4),3,
IF(AND(DATE(YEAR(K$1)-1,MONTH(K$1),DAY(K$1))&lt;$C25,
K$1&gt;$B25,
$D25='Master Sheet'!$U$2),1,
IF(AND(DATE(YEAR(K$1)-1,MONTH(K$1),DAY(K$1))&lt;$C25,
K$1&gt;$B25,
$D25='Master Sheet'!$U$3),2,
IF(AND(DATE(YEAR(K$1)-1,MONTH(K$1),DAY(K$1))&lt;$C25,
K$1&gt;$B25,
$D25='Master Sheet'!$U$4),3,
0))))))</f>
        <v>0</v>
      </c>
      <c r="L25" s="5">
        <f ca="1">IF(AND(DATE(YEAR(L$1)-1,MONTH(L$1),DAY(L$1))&lt;$C25,
$B25&lt;DATE(YEAR(L$1)-1,MONTH(L$1),DAY(L$1)),
$D25='Master Sheet'!$U$2),1,
IF(AND(DATE(YEAR(L$1)-1,MONTH(L$1),DAY(L$1))&lt;$C25,
$B25&lt;DATE(YEAR(L$1)-1,MONTH(L$1),DAY(L$1)),
$D25='Master Sheet'!$U$3),2,
IF(AND(DATE(YEAR(L$1)-1,MONTH(L$1),DAY(L$1))&lt;$C25,
$B25&lt;DATE(YEAR(L$1)-1,MONTH(L$1),DAY(L$1)),
$D25='Master Sheet'!$U$4),3,
IF(AND(DATE(YEAR(L$1)-1,MONTH(L$1),DAY(L$1))&lt;$C25,
L$1&gt;$B25,
$D25='Master Sheet'!$U$2),1,
IF(AND(DATE(YEAR(L$1)-1,MONTH(L$1),DAY(L$1))&lt;$C25,
L$1&gt;$B25,
$D25='Master Sheet'!$U$3),2,
IF(AND(DATE(YEAR(L$1)-1,MONTH(L$1),DAY(L$1))&lt;$C25,
L$1&gt;$B25,
$D25='Master Sheet'!$U$4),3,
0))))))</f>
        <v>0</v>
      </c>
      <c r="M25" s="5">
        <f ca="1">IF(AND(DATE(YEAR(M$1)-1,MONTH(M$1),DAY(M$1))&lt;$C25,
$B25&lt;DATE(YEAR(M$1)-1,MONTH(M$1),DAY(M$1)),
$D25='Master Sheet'!$U$2),1,
IF(AND(DATE(YEAR(M$1)-1,MONTH(M$1),DAY(M$1))&lt;$C25,
$B25&lt;DATE(YEAR(M$1)-1,MONTH(M$1),DAY(M$1)),
$D25='Master Sheet'!$U$3),2,
IF(AND(DATE(YEAR(M$1)-1,MONTH(M$1),DAY(M$1))&lt;$C25,
$B25&lt;DATE(YEAR(M$1)-1,MONTH(M$1),DAY(M$1)),
$D25='Master Sheet'!$U$4),3,
IF(AND(DATE(YEAR(M$1)-1,MONTH(M$1),DAY(M$1))&lt;$C25,
M$1&gt;$B25,
$D25='Master Sheet'!$U$2),1,
IF(AND(DATE(YEAR(M$1)-1,MONTH(M$1),DAY(M$1))&lt;$C25,
M$1&gt;$B25,
$D25='Master Sheet'!$U$3),2,
IF(AND(DATE(YEAR(M$1)-1,MONTH(M$1),DAY(M$1))&lt;$C25,
M$1&gt;$B25,
$D25='Master Sheet'!$U$4),3,
0))))))</f>
        <v>0</v>
      </c>
      <c r="N25" s="5">
        <f ca="1">IF(AND(DATE(YEAR(N$1)-1,MONTH(N$1),DAY(N$1))&lt;$C25,
$B25&lt;DATE(YEAR(N$1)-1,MONTH(N$1),DAY(N$1)),
$D25='Master Sheet'!$U$2),1,
IF(AND(DATE(YEAR(N$1)-1,MONTH(N$1),DAY(N$1))&lt;$C25,
$B25&lt;DATE(YEAR(N$1)-1,MONTH(N$1),DAY(N$1)),
$D25='Master Sheet'!$U$3),2,
IF(AND(DATE(YEAR(N$1)-1,MONTH(N$1),DAY(N$1))&lt;$C25,
$B25&lt;DATE(YEAR(N$1)-1,MONTH(N$1),DAY(N$1)),
$D25='Master Sheet'!$U$4),3,
IF(AND(DATE(YEAR(N$1)-1,MONTH(N$1),DAY(N$1))&lt;$C25,
N$1&gt;$B25,
$D25='Master Sheet'!$U$2),1,
IF(AND(DATE(YEAR(N$1)-1,MONTH(N$1),DAY(N$1))&lt;$C25,
N$1&gt;$B25,
$D25='Master Sheet'!$U$3),2,
IF(AND(DATE(YEAR(N$1)-1,MONTH(N$1),DAY(N$1))&lt;$C25,
N$1&gt;$B25,
$D25='Master Sheet'!$U$4),3,
0))))))</f>
        <v>0</v>
      </c>
      <c r="O25" s="5">
        <f ca="1">IF(AND(DATE(YEAR(O$1)-1,MONTH(O$1),DAY(O$1))&lt;$C25,
$B25&lt;DATE(YEAR(O$1)-1,MONTH(O$1),DAY(O$1)),
$D25='Master Sheet'!$U$2),1,
IF(AND(DATE(YEAR(O$1)-1,MONTH(O$1),DAY(O$1))&lt;$C25,
$B25&lt;DATE(YEAR(O$1)-1,MONTH(O$1),DAY(O$1)),
$D25='Master Sheet'!$U$3),2,
IF(AND(DATE(YEAR(O$1)-1,MONTH(O$1),DAY(O$1))&lt;$C25,
$B25&lt;DATE(YEAR(O$1)-1,MONTH(O$1),DAY(O$1)),
$D25='Master Sheet'!$U$4),3,
IF(AND(DATE(YEAR(O$1)-1,MONTH(O$1),DAY(O$1))&lt;$C25,
O$1&gt;$B25,
$D25='Master Sheet'!$U$2),1,
IF(AND(DATE(YEAR(O$1)-1,MONTH(O$1),DAY(O$1))&lt;$C25,
O$1&gt;$B25,
$D25='Master Sheet'!$U$3),2,
IF(AND(DATE(YEAR(O$1)-1,MONTH(O$1),DAY(O$1))&lt;$C25,
O$1&gt;$B25,
$D25='Master Sheet'!$U$4),3,
0))))))</f>
        <v>0</v>
      </c>
      <c r="P25" s="5">
        <f ca="1">IF(AND(DATE(YEAR(P$1)-1,MONTH(P$1),DAY(P$1))&lt;$C25,
$B25&lt;DATE(YEAR(P$1)-1,MONTH(P$1),DAY(P$1)),
$D25='Master Sheet'!$U$2),1,
IF(AND(DATE(YEAR(P$1)-1,MONTH(P$1),DAY(P$1))&lt;$C25,
$B25&lt;DATE(YEAR(P$1)-1,MONTH(P$1),DAY(P$1)),
$D25='Master Sheet'!$U$3),2,
IF(AND(DATE(YEAR(P$1)-1,MONTH(P$1),DAY(P$1))&lt;$C25,
$B25&lt;DATE(YEAR(P$1)-1,MONTH(P$1),DAY(P$1)),
$D25='Master Sheet'!$U$4),3,
IF(AND(DATE(YEAR(P$1)-1,MONTH(P$1),DAY(P$1))&lt;$C25,
P$1&gt;$B25,
$D25='Master Sheet'!$U$2),1,
IF(AND(DATE(YEAR(P$1)-1,MONTH(P$1),DAY(P$1))&lt;$C25,
P$1&gt;$B25,
$D25='Master Sheet'!$U$3),2,
IF(AND(DATE(YEAR(P$1)-1,MONTH(P$1),DAY(P$1))&lt;$C25,
P$1&gt;$B25,
$D25='Master Sheet'!$U$4),3,
0))))))</f>
        <v>0</v>
      </c>
      <c r="Q25" s="12">
        <f ca="1">IF(AND(DATE(YEAR(Q$1)-1,MONTH(Q$1),DAY(Q$1))&lt;$C25,
$B25&lt;DATE(YEAR(Q$1)-1,MONTH(Q$1),DAY(Q$1)),
$D25='Master Sheet'!$U$2),1,
IF(AND(DATE(YEAR(Q$1)-1,MONTH(Q$1),DAY(Q$1))&lt;$C25,
$B25&lt;DATE(YEAR(Q$1)-1,MONTH(Q$1),DAY(Q$1)),
$D25='Master Sheet'!$U$3),2,
IF(AND(DATE(YEAR(Q$1)-1,MONTH(Q$1),DAY(Q$1))&lt;$C25,
$B25&lt;DATE(YEAR(Q$1)-1,MONTH(Q$1),DAY(Q$1)),
$D25='Master Sheet'!$U$4),3,
IF(AND(DATE(YEAR(Q$1)-1,MONTH(Q$1),DAY(Q$1))&lt;$C25,
Q$1&gt;$B25,
$D25='Master Sheet'!$U$2),1,
IF(AND(DATE(YEAR(Q$1)-1,MONTH(Q$1),DAY(Q$1))&lt;$C25,
Q$1&gt;$B25,
$D25='Master Sheet'!$U$3),2,
IF(AND(DATE(YEAR(Q$1)-1,MONTH(Q$1),DAY(Q$1))&lt;$C25,
Q$1&gt;$B25,
$D25='Master Sheet'!$U$4),3,
0))))))</f>
        <v>0</v>
      </c>
    </row>
    <row r="26" spans="1:17" ht="30" x14ac:dyDescent="0.25">
      <c r="A26" s="33" t="s">
        <v>53</v>
      </c>
      <c r="B26" s="34">
        <v>43315</v>
      </c>
      <c r="C26" s="34">
        <v>45747</v>
      </c>
      <c r="D26" s="35" t="s">
        <v>4</v>
      </c>
      <c r="E26" s="36" t="s">
        <v>107</v>
      </c>
      <c r="F26" s="36" t="s">
        <v>38</v>
      </c>
      <c r="G26" s="13">
        <f ca="1">IF(AND(DATE(YEAR(G$1)-1,MONTH(G$1),DAY(G$1))&lt;$C26,
$B26&lt;DATE(YEAR(G$1)-1,MONTH(G$1),DAY(G$1)),
$D26='Master Sheet'!$U$2),1,
IF(AND(DATE(YEAR(G$1)-1,MONTH(G$1),DAY(G$1))&lt;$C26,
$B26&lt;DATE(YEAR(G$1)-1,MONTH(G$1),DAY(G$1)),
$D26='Master Sheet'!$U$3),2,
IF(AND(DATE(YEAR(G$1)-1,MONTH(G$1),DAY(G$1))&lt;$C26,
$B26&lt;DATE(YEAR(G$1)-1,MONTH(G$1),DAY(G$1)),
$D26='Master Sheet'!$U$4),3,
IF(AND(DATE(YEAR(G$1)-1,MONTH(G$1),DAY(G$1))&lt;$C26,
G$1&gt;$B26,
$D26='Master Sheet'!$U$2),1,
IF(AND(DATE(YEAR(G$1)-1,MONTH(G$1),DAY(G$1))&lt;$C26,
G$1&gt;$B26,
$D26='Master Sheet'!$U$3),2,
IF(AND(DATE(YEAR(G$1)-1,MONTH(G$1),DAY(G$1))&lt;$C26,
G$1&gt;$B26,
$D26='Master Sheet'!$U$4),3,
0))))))</f>
        <v>2</v>
      </c>
      <c r="H26" s="5">
        <f ca="1">IF(AND(DATE(YEAR(H$1)-1,MONTH(H$1),DAY(H$1))&lt;$C26,
$B26&lt;DATE(YEAR(H$1)-1,MONTH(H$1),DAY(H$1)),
$D26='Master Sheet'!$U$2),1,
IF(AND(DATE(YEAR(H$1)-1,MONTH(H$1),DAY(H$1))&lt;$C26,
$B26&lt;DATE(YEAR(H$1)-1,MONTH(H$1),DAY(H$1)),
$D26='Master Sheet'!$U$3),2,
IF(AND(DATE(YEAR(H$1)-1,MONTH(H$1),DAY(H$1))&lt;$C26,
$B26&lt;DATE(YEAR(H$1)-1,MONTH(H$1),DAY(H$1)),
$D26='Master Sheet'!$U$4),3,
IF(AND(DATE(YEAR(H$1)-1,MONTH(H$1),DAY(H$1))&lt;$C26,
H$1&gt;$B26,
$D26='Master Sheet'!$U$2),1,
IF(AND(DATE(YEAR(H$1)-1,MONTH(H$1),DAY(H$1))&lt;$C26,
H$1&gt;$B26,
$D26='Master Sheet'!$U$3),2,
IF(AND(DATE(YEAR(H$1)-1,MONTH(H$1),DAY(H$1))&lt;$C26,
H$1&gt;$B26,
$D26='Master Sheet'!$U$4),3,
0))))))</f>
        <v>2</v>
      </c>
      <c r="I26" s="5">
        <f ca="1">IF(AND(DATE(YEAR(I$1)-1,MONTH(I$1),DAY(I$1))&lt;$C26,
$B26&lt;DATE(YEAR(I$1)-1,MONTH(I$1),DAY(I$1)),
$D26='Master Sheet'!$U$2),1,
IF(AND(DATE(YEAR(I$1)-1,MONTH(I$1),DAY(I$1))&lt;$C26,
$B26&lt;DATE(YEAR(I$1)-1,MONTH(I$1),DAY(I$1)),
$D26='Master Sheet'!$U$3),2,
IF(AND(DATE(YEAR(I$1)-1,MONTH(I$1),DAY(I$1))&lt;$C26,
$B26&lt;DATE(YEAR(I$1)-1,MONTH(I$1),DAY(I$1)),
$D26='Master Sheet'!$U$4),3,
IF(AND(DATE(YEAR(I$1)-1,MONTH(I$1),DAY(I$1))&lt;$C26,
I$1&gt;$B26,
$D26='Master Sheet'!$U$2),1,
IF(AND(DATE(YEAR(I$1)-1,MONTH(I$1),DAY(I$1))&lt;$C26,
I$1&gt;$B26,
$D26='Master Sheet'!$U$3),2,
IF(AND(DATE(YEAR(I$1)-1,MONTH(I$1),DAY(I$1))&lt;$C26,
I$1&gt;$B26,
$D26='Master Sheet'!$U$4),3,
0))))))</f>
        <v>2</v>
      </c>
      <c r="J26" s="5">
        <f ca="1">IF(AND(DATE(YEAR(J$1)-1,MONTH(J$1),DAY(J$1))&lt;$C26,
$B26&lt;DATE(YEAR(J$1)-1,MONTH(J$1),DAY(J$1)),
$D26='Master Sheet'!$U$2),1,
IF(AND(DATE(YEAR(J$1)-1,MONTH(J$1),DAY(J$1))&lt;$C26,
$B26&lt;DATE(YEAR(J$1)-1,MONTH(J$1),DAY(J$1)),
$D26='Master Sheet'!$U$3),2,
IF(AND(DATE(YEAR(J$1)-1,MONTH(J$1),DAY(J$1))&lt;$C26,
$B26&lt;DATE(YEAR(J$1)-1,MONTH(J$1),DAY(J$1)),
$D26='Master Sheet'!$U$4),3,
IF(AND(DATE(YEAR(J$1)-1,MONTH(J$1),DAY(J$1))&lt;$C26,
J$1&gt;$B26,
$D26='Master Sheet'!$U$2),1,
IF(AND(DATE(YEAR(J$1)-1,MONTH(J$1),DAY(J$1))&lt;$C26,
J$1&gt;$B26,
$D26='Master Sheet'!$U$3),2,
IF(AND(DATE(YEAR(J$1)-1,MONTH(J$1),DAY(J$1))&lt;$C26,
J$1&gt;$B26,
$D26='Master Sheet'!$U$4),3,
0))))))</f>
        <v>2</v>
      </c>
      <c r="K26" s="5">
        <f ca="1">IF(AND(DATE(YEAR(K$1)-1,MONTH(K$1),DAY(K$1))&lt;$C26,
$B26&lt;DATE(YEAR(K$1)-1,MONTH(K$1),DAY(K$1)),
$D26='Master Sheet'!$U$2),1,
IF(AND(DATE(YEAR(K$1)-1,MONTH(K$1),DAY(K$1))&lt;$C26,
$B26&lt;DATE(YEAR(K$1)-1,MONTH(K$1),DAY(K$1)),
$D26='Master Sheet'!$U$3),2,
IF(AND(DATE(YEAR(K$1)-1,MONTH(K$1),DAY(K$1))&lt;$C26,
$B26&lt;DATE(YEAR(K$1)-1,MONTH(K$1),DAY(K$1)),
$D26='Master Sheet'!$U$4),3,
IF(AND(DATE(YEAR(K$1)-1,MONTH(K$1),DAY(K$1))&lt;$C26,
K$1&gt;$B26,
$D26='Master Sheet'!$U$2),1,
IF(AND(DATE(YEAR(K$1)-1,MONTH(K$1),DAY(K$1))&lt;$C26,
K$1&gt;$B26,
$D26='Master Sheet'!$U$3),2,
IF(AND(DATE(YEAR(K$1)-1,MONTH(K$1),DAY(K$1))&lt;$C26,
K$1&gt;$B26,
$D26='Master Sheet'!$U$4),3,
0))))))</f>
        <v>2</v>
      </c>
      <c r="L26" s="5">
        <f ca="1">IF(AND(DATE(YEAR(L$1)-1,MONTH(L$1),DAY(L$1))&lt;$C26,
$B26&lt;DATE(YEAR(L$1)-1,MONTH(L$1),DAY(L$1)),
$D26='Master Sheet'!$U$2),1,
IF(AND(DATE(YEAR(L$1)-1,MONTH(L$1),DAY(L$1))&lt;$C26,
$B26&lt;DATE(YEAR(L$1)-1,MONTH(L$1),DAY(L$1)),
$D26='Master Sheet'!$U$3),2,
IF(AND(DATE(YEAR(L$1)-1,MONTH(L$1),DAY(L$1))&lt;$C26,
$B26&lt;DATE(YEAR(L$1)-1,MONTH(L$1),DAY(L$1)),
$D26='Master Sheet'!$U$4),3,
IF(AND(DATE(YEAR(L$1)-1,MONTH(L$1),DAY(L$1))&lt;$C26,
L$1&gt;$B26,
$D26='Master Sheet'!$U$2),1,
IF(AND(DATE(YEAR(L$1)-1,MONTH(L$1),DAY(L$1))&lt;$C26,
L$1&gt;$B26,
$D26='Master Sheet'!$U$3),2,
IF(AND(DATE(YEAR(L$1)-1,MONTH(L$1),DAY(L$1))&lt;$C26,
L$1&gt;$B26,
$D26='Master Sheet'!$U$4),3,
0))))))</f>
        <v>2</v>
      </c>
      <c r="M26" s="5">
        <f ca="1">IF(AND(DATE(YEAR(M$1)-1,MONTH(M$1),DAY(M$1))&lt;$C26,
$B26&lt;DATE(YEAR(M$1)-1,MONTH(M$1),DAY(M$1)),
$D26='Master Sheet'!$U$2),1,
IF(AND(DATE(YEAR(M$1)-1,MONTH(M$1),DAY(M$1))&lt;$C26,
$B26&lt;DATE(YEAR(M$1)-1,MONTH(M$1),DAY(M$1)),
$D26='Master Sheet'!$U$3),2,
IF(AND(DATE(YEAR(M$1)-1,MONTH(M$1),DAY(M$1))&lt;$C26,
$B26&lt;DATE(YEAR(M$1)-1,MONTH(M$1),DAY(M$1)),
$D26='Master Sheet'!$U$4),3,
IF(AND(DATE(YEAR(M$1)-1,MONTH(M$1),DAY(M$1))&lt;$C26,
M$1&gt;$B26,
$D26='Master Sheet'!$U$2),1,
IF(AND(DATE(YEAR(M$1)-1,MONTH(M$1),DAY(M$1))&lt;$C26,
M$1&gt;$B26,
$D26='Master Sheet'!$U$3),2,
IF(AND(DATE(YEAR(M$1)-1,MONTH(M$1),DAY(M$1))&lt;$C26,
M$1&gt;$B26,
$D26='Master Sheet'!$U$4),3,
0))))))</f>
        <v>2</v>
      </c>
      <c r="N26" s="5">
        <f ca="1">IF(AND(DATE(YEAR(N$1)-1,MONTH(N$1),DAY(N$1))&lt;$C26,
$B26&lt;DATE(YEAR(N$1)-1,MONTH(N$1),DAY(N$1)),
$D26='Master Sheet'!$U$2),1,
IF(AND(DATE(YEAR(N$1)-1,MONTH(N$1),DAY(N$1))&lt;$C26,
$B26&lt;DATE(YEAR(N$1)-1,MONTH(N$1),DAY(N$1)),
$D26='Master Sheet'!$U$3),2,
IF(AND(DATE(YEAR(N$1)-1,MONTH(N$1),DAY(N$1))&lt;$C26,
$B26&lt;DATE(YEAR(N$1)-1,MONTH(N$1),DAY(N$1)),
$D26='Master Sheet'!$U$4),3,
IF(AND(DATE(YEAR(N$1)-1,MONTH(N$1),DAY(N$1))&lt;$C26,
N$1&gt;$B26,
$D26='Master Sheet'!$U$2),1,
IF(AND(DATE(YEAR(N$1)-1,MONTH(N$1),DAY(N$1))&lt;$C26,
N$1&gt;$B26,
$D26='Master Sheet'!$U$3),2,
IF(AND(DATE(YEAR(N$1)-1,MONTH(N$1),DAY(N$1))&lt;$C26,
N$1&gt;$B26,
$D26='Master Sheet'!$U$4),3,
0))))))</f>
        <v>2</v>
      </c>
      <c r="O26" s="5">
        <f ca="1">IF(AND(DATE(YEAR(O$1)-1,MONTH(O$1),DAY(O$1))&lt;$C26,
$B26&lt;DATE(YEAR(O$1)-1,MONTH(O$1),DAY(O$1)),
$D26='Master Sheet'!$U$2),1,
IF(AND(DATE(YEAR(O$1)-1,MONTH(O$1),DAY(O$1))&lt;$C26,
$B26&lt;DATE(YEAR(O$1)-1,MONTH(O$1),DAY(O$1)),
$D26='Master Sheet'!$U$3),2,
IF(AND(DATE(YEAR(O$1)-1,MONTH(O$1),DAY(O$1))&lt;$C26,
$B26&lt;DATE(YEAR(O$1)-1,MONTH(O$1),DAY(O$1)),
$D26='Master Sheet'!$U$4),3,
IF(AND(DATE(YEAR(O$1)-1,MONTH(O$1),DAY(O$1))&lt;$C26,
O$1&gt;$B26,
$D26='Master Sheet'!$U$2),1,
IF(AND(DATE(YEAR(O$1)-1,MONTH(O$1),DAY(O$1))&lt;$C26,
O$1&gt;$B26,
$D26='Master Sheet'!$U$3),2,
IF(AND(DATE(YEAR(O$1)-1,MONTH(O$1),DAY(O$1))&lt;$C26,
O$1&gt;$B26,
$D26='Master Sheet'!$U$4),3,
0))))))</f>
        <v>2</v>
      </c>
      <c r="P26" s="5">
        <f ca="1">IF(AND(DATE(YEAR(P$1)-1,MONTH(P$1),DAY(P$1))&lt;$C26,
$B26&lt;DATE(YEAR(P$1)-1,MONTH(P$1),DAY(P$1)),
$D26='Master Sheet'!$U$2),1,
IF(AND(DATE(YEAR(P$1)-1,MONTH(P$1),DAY(P$1))&lt;$C26,
$B26&lt;DATE(YEAR(P$1)-1,MONTH(P$1),DAY(P$1)),
$D26='Master Sheet'!$U$3),2,
IF(AND(DATE(YEAR(P$1)-1,MONTH(P$1),DAY(P$1))&lt;$C26,
$B26&lt;DATE(YEAR(P$1)-1,MONTH(P$1),DAY(P$1)),
$D26='Master Sheet'!$U$4),3,
IF(AND(DATE(YEAR(P$1)-1,MONTH(P$1),DAY(P$1))&lt;$C26,
P$1&gt;$B26,
$D26='Master Sheet'!$U$2),1,
IF(AND(DATE(YEAR(P$1)-1,MONTH(P$1),DAY(P$1))&lt;$C26,
P$1&gt;$B26,
$D26='Master Sheet'!$U$3),2,
IF(AND(DATE(YEAR(P$1)-1,MONTH(P$1),DAY(P$1))&lt;$C26,
P$1&gt;$B26,
$D26='Master Sheet'!$U$4),3,
0))))))</f>
        <v>2</v>
      </c>
      <c r="Q26" s="12">
        <f ca="1">IF(AND(DATE(YEAR(Q$1)-1,MONTH(Q$1),DAY(Q$1))&lt;$C26,
$B26&lt;DATE(YEAR(Q$1)-1,MONTH(Q$1),DAY(Q$1)),
$D26='Master Sheet'!$U$2),1,
IF(AND(DATE(YEAR(Q$1)-1,MONTH(Q$1),DAY(Q$1))&lt;$C26,
$B26&lt;DATE(YEAR(Q$1)-1,MONTH(Q$1),DAY(Q$1)),
$D26='Master Sheet'!$U$3),2,
IF(AND(DATE(YEAR(Q$1)-1,MONTH(Q$1),DAY(Q$1))&lt;$C26,
$B26&lt;DATE(YEAR(Q$1)-1,MONTH(Q$1),DAY(Q$1)),
$D26='Master Sheet'!$U$4),3,
IF(AND(DATE(YEAR(Q$1)-1,MONTH(Q$1),DAY(Q$1))&lt;$C26,
Q$1&gt;$B26,
$D26='Master Sheet'!$U$2),1,
IF(AND(DATE(YEAR(Q$1)-1,MONTH(Q$1),DAY(Q$1))&lt;$C26,
Q$1&gt;$B26,
$D26='Master Sheet'!$U$3),2,
IF(AND(DATE(YEAR(Q$1)-1,MONTH(Q$1),DAY(Q$1))&lt;$C26,
Q$1&gt;$B26,
$D26='Master Sheet'!$U$4),3,
0))))))</f>
        <v>2</v>
      </c>
    </row>
    <row r="27" spans="1:17" s="26" customFormat="1" ht="30" x14ac:dyDescent="0.25">
      <c r="A27" s="33" t="s">
        <v>88</v>
      </c>
      <c r="B27" s="34">
        <v>43344</v>
      </c>
      <c r="C27" s="34">
        <v>43709</v>
      </c>
      <c r="D27" s="35" t="s">
        <v>4</v>
      </c>
      <c r="E27" s="36" t="s">
        <v>102</v>
      </c>
      <c r="F27" s="39" t="s">
        <v>89</v>
      </c>
      <c r="G27" s="13">
        <f ca="1">IF(AND(DATE(YEAR(G$1)-1,MONTH(G$1),DAY(G$1))&lt;$C27,
$B27&lt;DATE(YEAR(G$1)-1,MONTH(G$1),DAY(G$1)),
$D27='Master Sheet'!$U$2),1,
IF(AND(DATE(YEAR(G$1)-1,MONTH(G$1),DAY(G$1))&lt;$C27,
$B27&lt;DATE(YEAR(G$1)-1,MONTH(G$1),DAY(G$1)),
$D27='Master Sheet'!$U$3),2,
IF(AND(DATE(YEAR(G$1)-1,MONTH(G$1),DAY(G$1))&lt;$C27,
$B27&lt;DATE(YEAR(G$1)-1,MONTH(G$1),DAY(G$1)),
$D27='Master Sheet'!$U$4),3,
IF(AND(DATE(YEAR(G$1)-1,MONTH(G$1),DAY(G$1))&lt;$C27,
G$1&gt;$B27,
$D27='Master Sheet'!$U$2),1,
IF(AND(DATE(YEAR(G$1)-1,MONTH(G$1),DAY(G$1))&lt;$C27,
G$1&gt;$B27,
$D27='Master Sheet'!$U$3),2,
IF(AND(DATE(YEAR(G$1)-1,MONTH(G$1),DAY(G$1))&lt;$C27,
G$1&gt;$B27,
$D27='Master Sheet'!$U$4),3,
0))))))</f>
        <v>2</v>
      </c>
      <c r="H27" s="5">
        <f ca="1">IF(AND(DATE(YEAR(H$1)-1,MONTH(H$1),DAY(H$1))&lt;$C27,
$B27&lt;DATE(YEAR(H$1)-1,MONTH(H$1),DAY(H$1)),
$D27='Master Sheet'!$U$2),1,
IF(AND(DATE(YEAR(H$1)-1,MONTH(H$1),DAY(H$1))&lt;$C27,
$B27&lt;DATE(YEAR(H$1)-1,MONTH(H$1),DAY(H$1)),
$D27='Master Sheet'!$U$3),2,
IF(AND(DATE(YEAR(H$1)-1,MONTH(H$1),DAY(H$1))&lt;$C27,
$B27&lt;DATE(YEAR(H$1)-1,MONTH(H$1),DAY(H$1)),
$D27='Master Sheet'!$U$4),3,
IF(AND(DATE(YEAR(H$1)-1,MONTH(H$1),DAY(H$1))&lt;$C27,
H$1&gt;$B27,
$D27='Master Sheet'!$U$2),1,
IF(AND(DATE(YEAR(H$1)-1,MONTH(H$1),DAY(H$1))&lt;$C27,
H$1&gt;$B27,
$D27='Master Sheet'!$U$3),2,
IF(AND(DATE(YEAR(H$1)-1,MONTH(H$1),DAY(H$1))&lt;$C27,
H$1&gt;$B27,
$D27='Master Sheet'!$U$4),3,
0))))))</f>
        <v>0</v>
      </c>
      <c r="I27" s="5">
        <f ca="1">IF(AND(DATE(YEAR(I$1)-1,MONTH(I$1),DAY(I$1))&lt;$C27,
$B27&lt;DATE(YEAR(I$1)-1,MONTH(I$1),DAY(I$1)),
$D27='Master Sheet'!$U$2),1,
IF(AND(DATE(YEAR(I$1)-1,MONTH(I$1),DAY(I$1))&lt;$C27,
$B27&lt;DATE(YEAR(I$1)-1,MONTH(I$1),DAY(I$1)),
$D27='Master Sheet'!$U$3),2,
IF(AND(DATE(YEAR(I$1)-1,MONTH(I$1),DAY(I$1))&lt;$C27,
$B27&lt;DATE(YEAR(I$1)-1,MONTH(I$1),DAY(I$1)),
$D27='Master Sheet'!$U$4),3,
IF(AND(DATE(YEAR(I$1)-1,MONTH(I$1),DAY(I$1))&lt;$C27,
I$1&gt;$B27,
$D27='Master Sheet'!$U$2),1,
IF(AND(DATE(YEAR(I$1)-1,MONTH(I$1),DAY(I$1))&lt;$C27,
I$1&gt;$B27,
$D27='Master Sheet'!$U$3),2,
IF(AND(DATE(YEAR(I$1)-1,MONTH(I$1),DAY(I$1))&lt;$C27,
I$1&gt;$B27,
$D27='Master Sheet'!$U$4),3,
0))))))</f>
        <v>0</v>
      </c>
      <c r="J27" s="5">
        <f ca="1">IF(AND(DATE(YEAR(J$1)-1,MONTH(J$1),DAY(J$1))&lt;$C27,
$B27&lt;DATE(YEAR(J$1)-1,MONTH(J$1),DAY(J$1)),
$D27='Master Sheet'!$U$2),1,
IF(AND(DATE(YEAR(J$1)-1,MONTH(J$1),DAY(J$1))&lt;$C27,
$B27&lt;DATE(YEAR(J$1)-1,MONTH(J$1),DAY(J$1)),
$D27='Master Sheet'!$U$3),2,
IF(AND(DATE(YEAR(J$1)-1,MONTH(J$1),DAY(J$1))&lt;$C27,
$B27&lt;DATE(YEAR(J$1)-1,MONTH(J$1),DAY(J$1)),
$D27='Master Sheet'!$U$4),3,
IF(AND(DATE(YEAR(J$1)-1,MONTH(J$1),DAY(J$1))&lt;$C27,
J$1&gt;$B27,
$D27='Master Sheet'!$U$2),1,
IF(AND(DATE(YEAR(J$1)-1,MONTH(J$1),DAY(J$1))&lt;$C27,
J$1&gt;$B27,
$D27='Master Sheet'!$U$3),2,
IF(AND(DATE(YEAR(J$1)-1,MONTH(J$1),DAY(J$1))&lt;$C27,
J$1&gt;$B27,
$D27='Master Sheet'!$U$4),3,
0))))))</f>
        <v>0</v>
      </c>
      <c r="K27" s="5">
        <f ca="1">IF(AND(DATE(YEAR(K$1)-1,MONTH(K$1),DAY(K$1))&lt;$C27,
$B27&lt;DATE(YEAR(K$1)-1,MONTH(K$1),DAY(K$1)),
$D27='Master Sheet'!$U$2),1,
IF(AND(DATE(YEAR(K$1)-1,MONTH(K$1),DAY(K$1))&lt;$C27,
$B27&lt;DATE(YEAR(K$1)-1,MONTH(K$1),DAY(K$1)),
$D27='Master Sheet'!$U$3),2,
IF(AND(DATE(YEAR(K$1)-1,MONTH(K$1),DAY(K$1))&lt;$C27,
$B27&lt;DATE(YEAR(K$1)-1,MONTH(K$1),DAY(K$1)),
$D27='Master Sheet'!$U$4),3,
IF(AND(DATE(YEAR(K$1)-1,MONTH(K$1),DAY(K$1))&lt;$C27,
K$1&gt;$B27,
$D27='Master Sheet'!$U$2),1,
IF(AND(DATE(YEAR(K$1)-1,MONTH(K$1),DAY(K$1))&lt;$C27,
K$1&gt;$B27,
$D27='Master Sheet'!$U$3),2,
IF(AND(DATE(YEAR(K$1)-1,MONTH(K$1),DAY(K$1))&lt;$C27,
K$1&gt;$B27,
$D27='Master Sheet'!$U$4),3,
0))))))</f>
        <v>0</v>
      </c>
      <c r="L27" s="5">
        <f ca="1">IF(AND(DATE(YEAR(L$1)-1,MONTH(L$1),DAY(L$1))&lt;$C27,
$B27&lt;DATE(YEAR(L$1)-1,MONTH(L$1),DAY(L$1)),
$D27='Master Sheet'!$U$2),1,
IF(AND(DATE(YEAR(L$1)-1,MONTH(L$1),DAY(L$1))&lt;$C27,
$B27&lt;DATE(YEAR(L$1)-1,MONTH(L$1),DAY(L$1)),
$D27='Master Sheet'!$U$3),2,
IF(AND(DATE(YEAR(L$1)-1,MONTH(L$1),DAY(L$1))&lt;$C27,
$B27&lt;DATE(YEAR(L$1)-1,MONTH(L$1),DAY(L$1)),
$D27='Master Sheet'!$U$4),3,
IF(AND(DATE(YEAR(L$1)-1,MONTH(L$1),DAY(L$1))&lt;$C27,
L$1&gt;$B27,
$D27='Master Sheet'!$U$2),1,
IF(AND(DATE(YEAR(L$1)-1,MONTH(L$1),DAY(L$1))&lt;$C27,
L$1&gt;$B27,
$D27='Master Sheet'!$U$3),2,
IF(AND(DATE(YEAR(L$1)-1,MONTH(L$1),DAY(L$1))&lt;$C27,
L$1&gt;$B27,
$D27='Master Sheet'!$U$4),3,
0))))))</f>
        <v>0</v>
      </c>
      <c r="M27" s="5">
        <f ca="1">IF(AND(DATE(YEAR(M$1)-1,MONTH(M$1),DAY(M$1))&lt;$C27,
$B27&lt;DATE(YEAR(M$1)-1,MONTH(M$1),DAY(M$1)),
$D27='Master Sheet'!$U$2),1,
IF(AND(DATE(YEAR(M$1)-1,MONTH(M$1),DAY(M$1))&lt;$C27,
$B27&lt;DATE(YEAR(M$1)-1,MONTH(M$1),DAY(M$1)),
$D27='Master Sheet'!$U$3),2,
IF(AND(DATE(YEAR(M$1)-1,MONTH(M$1),DAY(M$1))&lt;$C27,
$B27&lt;DATE(YEAR(M$1)-1,MONTH(M$1),DAY(M$1)),
$D27='Master Sheet'!$U$4),3,
IF(AND(DATE(YEAR(M$1)-1,MONTH(M$1),DAY(M$1))&lt;$C27,
M$1&gt;$B27,
$D27='Master Sheet'!$U$2),1,
IF(AND(DATE(YEAR(M$1)-1,MONTH(M$1),DAY(M$1))&lt;$C27,
M$1&gt;$B27,
$D27='Master Sheet'!$U$3),2,
IF(AND(DATE(YEAR(M$1)-1,MONTH(M$1),DAY(M$1))&lt;$C27,
M$1&gt;$B27,
$D27='Master Sheet'!$U$4),3,
0))))))</f>
        <v>0</v>
      </c>
      <c r="N27" s="5">
        <f ca="1">IF(AND(DATE(YEAR(N$1)-1,MONTH(N$1),DAY(N$1))&lt;$C27,
$B27&lt;DATE(YEAR(N$1)-1,MONTH(N$1),DAY(N$1)),
$D27='Master Sheet'!$U$2),1,
IF(AND(DATE(YEAR(N$1)-1,MONTH(N$1),DAY(N$1))&lt;$C27,
$B27&lt;DATE(YEAR(N$1)-1,MONTH(N$1),DAY(N$1)),
$D27='Master Sheet'!$U$3),2,
IF(AND(DATE(YEAR(N$1)-1,MONTH(N$1),DAY(N$1))&lt;$C27,
$B27&lt;DATE(YEAR(N$1)-1,MONTH(N$1),DAY(N$1)),
$D27='Master Sheet'!$U$4),3,
IF(AND(DATE(YEAR(N$1)-1,MONTH(N$1),DAY(N$1))&lt;$C27,
N$1&gt;$B27,
$D27='Master Sheet'!$U$2),1,
IF(AND(DATE(YEAR(N$1)-1,MONTH(N$1),DAY(N$1))&lt;$C27,
N$1&gt;$B27,
$D27='Master Sheet'!$U$3),2,
IF(AND(DATE(YEAR(N$1)-1,MONTH(N$1),DAY(N$1))&lt;$C27,
N$1&gt;$B27,
$D27='Master Sheet'!$U$4),3,
0))))))</f>
        <v>0</v>
      </c>
      <c r="O27" s="5">
        <f ca="1">IF(AND(DATE(YEAR(O$1)-1,MONTH(O$1),DAY(O$1))&lt;$C27,
$B27&lt;DATE(YEAR(O$1)-1,MONTH(O$1),DAY(O$1)),
$D27='Master Sheet'!$U$2),1,
IF(AND(DATE(YEAR(O$1)-1,MONTH(O$1),DAY(O$1))&lt;$C27,
$B27&lt;DATE(YEAR(O$1)-1,MONTH(O$1),DAY(O$1)),
$D27='Master Sheet'!$U$3),2,
IF(AND(DATE(YEAR(O$1)-1,MONTH(O$1),DAY(O$1))&lt;$C27,
$B27&lt;DATE(YEAR(O$1)-1,MONTH(O$1),DAY(O$1)),
$D27='Master Sheet'!$U$4),3,
IF(AND(DATE(YEAR(O$1)-1,MONTH(O$1),DAY(O$1))&lt;$C27,
O$1&gt;$B27,
$D27='Master Sheet'!$U$2),1,
IF(AND(DATE(YEAR(O$1)-1,MONTH(O$1),DAY(O$1))&lt;$C27,
O$1&gt;$B27,
$D27='Master Sheet'!$U$3),2,
IF(AND(DATE(YEAR(O$1)-1,MONTH(O$1),DAY(O$1))&lt;$C27,
O$1&gt;$B27,
$D27='Master Sheet'!$U$4),3,
0))))))</f>
        <v>0</v>
      </c>
      <c r="P27" s="5">
        <f ca="1">IF(AND(DATE(YEAR(P$1)-1,MONTH(P$1),DAY(P$1))&lt;$C27,
$B27&lt;DATE(YEAR(P$1)-1,MONTH(P$1),DAY(P$1)),
$D27='Master Sheet'!$U$2),1,
IF(AND(DATE(YEAR(P$1)-1,MONTH(P$1),DAY(P$1))&lt;$C27,
$B27&lt;DATE(YEAR(P$1)-1,MONTH(P$1),DAY(P$1)),
$D27='Master Sheet'!$U$3),2,
IF(AND(DATE(YEAR(P$1)-1,MONTH(P$1),DAY(P$1))&lt;$C27,
$B27&lt;DATE(YEAR(P$1)-1,MONTH(P$1),DAY(P$1)),
$D27='Master Sheet'!$U$4),3,
IF(AND(DATE(YEAR(P$1)-1,MONTH(P$1),DAY(P$1))&lt;$C27,
P$1&gt;$B27,
$D27='Master Sheet'!$U$2),1,
IF(AND(DATE(YEAR(P$1)-1,MONTH(P$1),DAY(P$1))&lt;$C27,
P$1&gt;$B27,
$D27='Master Sheet'!$U$3),2,
IF(AND(DATE(YEAR(P$1)-1,MONTH(P$1),DAY(P$1))&lt;$C27,
P$1&gt;$B27,
$D27='Master Sheet'!$U$4),3,
0))))))</f>
        <v>0</v>
      </c>
      <c r="Q27" s="12">
        <f ca="1">IF(AND(DATE(YEAR(Q$1)-1,MONTH(Q$1),DAY(Q$1))&lt;$C27,
$B27&lt;DATE(YEAR(Q$1)-1,MONTH(Q$1),DAY(Q$1)),
$D27='Master Sheet'!$U$2),1,
IF(AND(DATE(YEAR(Q$1)-1,MONTH(Q$1),DAY(Q$1))&lt;$C27,
$B27&lt;DATE(YEAR(Q$1)-1,MONTH(Q$1),DAY(Q$1)),
$D27='Master Sheet'!$U$3),2,
IF(AND(DATE(YEAR(Q$1)-1,MONTH(Q$1),DAY(Q$1))&lt;$C27,
$B27&lt;DATE(YEAR(Q$1)-1,MONTH(Q$1),DAY(Q$1)),
$D27='Master Sheet'!$U$4),3,
IF(AND(DATE(YEAR(Q$1)-1,MONTH(Q$1),DAY(Q$1))&lt;$C27,
Q$1&gt;$B27,
$D27='Master Sheet'!$U$2),1,
IF(AND(DATE(YEAR(Q$1)-1,MONTH(Q$1),DAY(Q$1))&lt;$C27,
Q$1&gt;$B27,
$D27='Master Sheet'!$U$3),2,
IF(AND(DATE(YEAR(Q$1)-1,MONTH(Q$1),DAY(Q$1))&lt;$C27,
Q$1&gt;$B27,
$D27='Master Sheet'!$U$4),3,
0))))))</f>
        <v>0</v>
      </c>
    </row>
    <row r="28" spans="1:17" ht="45.75" thickBot="1" x14ac:dyDescent="0.3">
      <c r="A28" s="33" t="s">
        <v>90</v>
      </c>
      <c r="B28" s="34">
        <v>43435</v>
      </c>
      <c r="C28" s="34">
        <v>44075</v>
      </c>
      <c r="D28" s="37" t="s">
        <v>6</v>
      </c>
      <c r="E28" s="36" t="s">
        <v>13</v>
      </c>
      <c r="F28" s="40" t="s">
        <v>161</v>
      </c>
      <c r="G28" s="13">
        <f ca="1">IF(AND(DATE(YEAR(G$1)-1,MONTH(G$1),DAY(G$1))&lt;$C28,
$B28&lt;DATE(YEAR(G$1)-1,MONTH(G$1),DAY(G$1)),
$D28='Master Sheet'!$U$2),1,
IF(AND(DATE(YEAR(G$1)-1,MONTH(G$1),DAY(G$1))&lt;$C28,
$B28&lt;DATE(YEAR(G$1)-1,MONTH(G$1),DAY(G$1)),
$D28='Master Sheet'!$U$3),2,
IF(AND(DATE(YEAR(G$1)-1,MONTH(G$1),DAY(G$1))&lt;$C28,
$B28&lt;DATE(YEAR(G$1)-1,MONTH(G$1),DAY(G$1)),
$D28='Master Sheet'!$U$4),3,
IF(AND(DATE(YEAR(G$1)-1,MONTH(G$1),DAY(G$1))&lt;$C28,
G$1&gt;$B28,
$D28='Master Sheet'!$U$2),1,
IF(AND(DATE(YEAR(G$1)-1,MONTH(G$1),DAY(G$1))&lt;$C28,
G$1&gt;$B28,
$D28='Master Sheet'!$U$3),2,
IF(AND(DATE(YEAR(G$1)-1,MONTH(G$1),DAY(G$1))&lt;$C28,
G$1&gt;$B28,
$D28='Master Sheet'!$U$4),3,
0))))))</f>
        <v>3</v>
      </c>
      <c r="H28" s="5">
        <f ca="1">IF(AND(DATE(YEAR(H$1)-1,MONTH(H$1),DAY(H$1))&lt;$C28,
$B28&lt;DATE(YEAR(H$1)-1,MONTH(H$1),DAY(H$1)),
$D28='Master Sheet'!$U$2),1,
IF(AND(DATE(YEAR(H$1)-1,MONTH(H$1),DAY(H$1))&lt;$C28,
$B28&lt;DATE(YEAR(H$1)-1,MONTH(H$1),DAY(H$1)),
$D28='Master Sheet'!$U$3),2,
IF(AND(DATE(YEAR(H$1)-1,MONTH(H$1),DAY(H$1))&lt;$C28,
$B28&lt;DATE(YEAR(H$1)-1,MONTH(H$1),DAY(H$1)),
$D28='Master Sheet'!$U$4),3,
IF(AND(DATE(YEAR(H$1)-1,MONTH(H$1),DAY(H$1))&lt;$C28,
H$1&gt;$B28,
$D28='Master Sheet'!$U$2),1,
IF(AND(DATE(YEAR(H$1)-1,MONTH(H$1),DAY(H$1))&lt;$C28,
H$1&gt;$B28,
$D28='Master Sheet'!$U$3),2,
IF(AND(DATE(YEAR(H$1)-1,MONTH(H$1),DAY(H$1))&lt;$C28,
H$1&gt;$B28,
$D28='Master Sheet'!$U$4),3,
0))))))</f>
        <v>3</v>
      </c>
      <c r="I28" s="5">
        <f ca="1">IF(AND(DATE(YEAR(I$1)-1,MONTH(I$1),DAY(I$1))&lt;$C28,
$B28&lt;DATE(YEAR(I$1)-1,MONTH(I$1),DAY(I$1)),
$D28='Master Sheet'!$U$2),1,
IF(AND(DATE(YEAR(I$1)-1,MONTH(I$1),DAY(I$1))&lt;$C28,
$B28&lt;DATE(YEAR(I$1)-1,MONTH(I$1),DAY(I$1)),
$D28='Master Sheet'!$U$3),2,
IF(AND(DATE(YEAR(I$1)-1,MONTH(I$1),DAY(I$1))&lt;$C28,
$B28&lt;DATE(YEAR(I$1)-1,MONTH(I$1),DAY(I$1)),
$D28='Master Sheet'!$U$4),3,
IF(AND(DATE(YEAR(I$1)-1,MONTH(I$1),DAY(I$1))&lt;$C28,
I$1&gt;$B28,
$D28='Master Sheet'!$U$2),1,
IF(AND(DATE(YEAR(I$1)-1,MONTH(I$1),DAY(I$1))&lt;$C28,
I$1&gt;$B28,
$D28='Master Sheet'!$U$3),2,
IF(AND(DATE(YEAR(I$1)-1,MONTH(I$1),DAY(I$1))&lt;$C28,
I$1&gt;$B28,
$D28='Master Sheet'!$U$4),3,
0))))))</f>
        <v>0</v>
      </c>
      <c r="J28" s="5">
        <f ca="1">IF(AND(DATE(YEAR(J$1)-1,MONTH(J$1),DAY(J$1))&lt;$C28,
$B28&lt;DATE(YEAR(J$1)-1,MONTH(J$1),DAY(J$1)),
$D28='Master Sheet'!$U$2),1,
IF(AND(DATE(YEAR(J$1)-1,MONTH(J$1),DAY(J$1))&lt;$C28,
$B28&lt;DATE(YEAR(J$1)-1,MONTH(J$1),DAY(J$1)),
$D28='Master Sheet'!$U$3),2,
IF(AND(DATE(YEAR(J$1)-1,MONTH(J$1),DAY(J$1))&lt;$C28,
$B28&lt;DATE(YEAR(J$1)-1,MONTH(J$1),DAY(J$1)),
$D28='Master Sheet'!$U$4),3,
IF(AND(DATE(YEAR(J$1)-1,MONTH(J$1),DAY(J$1))&lt;$C28,
J$1&gt;$B28,
$D28='Master Sheet'!$U$2),1,
IF(AND(DATE(YEAR(J$1)-1,MONTH(J$1),DAY(J$1))&lt;$C28,
J$1&gt;$B28,
$D28='Master Sheet'!$U$3),2,
IF(AND(DATE(YEAR(J$1)-1,MONTH(J$1),DAY(J$1))&lt;$C28,
J$1&gt;$B28,
$D28='Master Sheet'!$U$4),3,
0))))))</f>
        <v>0</v>
      </c>
      <c r="K28" s="5">
        <f ca="1">IF(AND(DATE(YEAR(K$1)-1,MONTH(K$1),DAY(K$1))&lt;$C28,
$B28&lt;DATE(YEAR(K$1)-1,MONTH(K$1),DAY(K$1)),
$D28='Master Sheet'!$U$2),1,
IF(AND(DATE(YEAR(K$1)-1,MONTH(K$1),DAY(K$1))&lt;$C28,
$B28&lt;DATE(YEAR(K$1)-1,MONTH(K$1),DAY(K$1)),
$D28='Master Sheet'!$U$3),2,
IF(AND(DATE(YEAR(K$1)-1,MONTH(K$1),DAY(K$1))&lt;$C28,
$B28&lt;DATE(YEAR(K$1)-1,MONTH(K$1),DAY(K$1)),
$D28='Master Sheet'!$U$4),3,
IF(AND(DATE(YEAR(K$1)-1,MONTH(K$1),DAY(K$1))&lt;$C28,
K$1&gt;$B28,
$D28='Master Sheet'!$U$2),1,
IF(AND(DATE(YEAR(K$1)-1,MONTH(K$1),DAY(K$1))&lt;$C28,
K$1&gt;$B28,
$D28='Master Sheet'!$U$3),2,
IF(AND(DATE(YEAR(K$1)-1,MONTH(K$1),DAY(K$1))&lt;$C28,
K$1&gt;$B28,
$D28='Master Sheet'!$U$4),3,
0))))))</f>
        <v>0</v>
      </c>
      <c r="L28" s="5">
        <f ca="1">IF(AND(DATE(YEAR(L$1)-1,MONTH(L$1),DAY(L$1))&lt;$C28,
$B28&lt;DATE(YEAR(L$1)-1,MONTH(L$1),DAY(L$1)),
$D28='Master Sheet'!$U$2),1,
IF(AND(DATE(YEAR(L$1)-1,MONTH(L$1),DAY(L$1))&lt;$C28,
$B28&lt;DATE(YEAR(L$1)-1,MONTH(L$1),DAY(L$1)),
$D28='Master Sheet'!$U$3),2,
IF(AND(DATE(YEAR(L$1)-1,MONTH(L$1),DAY(L$1))&lt;$C28,
$B28&lt;DATE(YEAR(L$1)-1,MONTH(L$1),DAY(L$1)),
$D28='Master Sheet'!$U$4),3,
IF(AND(DATE(YEAR(L$1)-1,MONTH(L$1),DAY(L$1))&lt;$C28,
L$1&gt;$B28,
$D28='Master Sheet'!$U$2),1,
IF(AND(DATE(YEAR(L$1)-1,MONTH(L$1),DAY(L$1))&lt;$C28,
L$1&gt;$B28,
$D28='Master Sheet'!$U$3),2,
IF(AND(DATE(YEAR(L$1)-1,MONTH(L$1),DAY(L$1))&lt;$C28,
L$1&gt;$B28,
$D28='Master Sheet'!$U$4),3,
0))))))</f>
        <v>0</v>
      </c>
      <c r="M28" s="5">
        <f ca="1">IF(AND(DATE(YEAR(M$1)-1,MONTH(M$1),DAY(M$1))&lt;$C28,
$B28&lt;DATE(YEAR(M$1)-1,MONTH(M$1),DAY(M$1)),
$D28='Master Sheet'!$U$2),1,
IF(AND(DATE(YEAR(M$1)-1,MONTH(M$1),DAY(M$1))&lt;$C28,
$B28&lt;DATE(YEAR(M$1)-1,MONTH(M$1),DAY(M$1)),
$D28='Master Sheet'!$U$3),2,
IF(AND(DATE(YEAR(M$1)-1,MONTH(M$1),DAY(M$1))&lt;$C28,
$B28&lt;DATE(YEAR(M$1)-1,MONTH(M$1),DAY(M$1)),
$D28='Master Sheet'!$U$4),3,
IF(AND(DATE(YEAR(M$1)-1,MONTH(M$1),DAY(M$1))&lt;$C28,
M$1&gt;$B28,
$D28='Master Sheet'!$U$2),1,
IF(AND(DATE(YEAR(M$1)-1,MONTH(M$1),DAY(M$1))&lt;$C28,
M$1&gt;$B28,
$D28='Master Sheet'!$U$3),2,
IF(AND(DATE(YEAR(M$1)-1,MONTH(M$1),DAY(M$1))&lt;$C28,
M$1&gt;$B28,
$D28='Master Sheet'!$U$4),3,
0))))))</f>
        <v>0</v>
      </c>
      <c r="N28" s="5">
        <f ca="1">IF(AND(DATE(YEAR(N$1)-1,MONTH(N$1),DAY(N$1))&lt;$C28,
$B28&lt;DATE(YEAR(N$1)-1,MONTH(N$1),DAY(N$1)),
$D28='Master Sheet'!$U$2),1,
IF(AND(DATE(YEAR(N$1)-1,MONTH(N$1),DAY(N$1))&lt;$C28,
$B28&lt;DATE(YEAR(N$1)-1,MONTH(N$1),DAY(N$1)),
$D28='Master Sheet'!$U$3),2,
IF(AND(DATE(YEAR(N$1)-1,MONTH(N$1),DAY(N$1))&lt;$C28,
$B28&lt;DATE(YEAR(N$1)-1,MONTH(N$1),DAY(N$1)),
$D28='Master Sheet'!$U$4),3,
IF(AND(DATE(YEAR(N$1)-1,MONTH(N$1),DAY(N$1))&lt;$C28,
N$1&gt;$B28,
$D28='Master Sheet'!$U$2),1,
IF(AND(DATE(YEAR(N$1)-1,MONTH(N$1),DAY(N$1))&lt;$C28,
N$1&gt;$B28,
$D28='Master Sheet'!$U$3),2,
IF(AND(DATE(YEAR(N$1)-1,MONTH(N$1),DAY(N$1))&lt;$C28,
N$1&gt;$B28,
$D28='Master Sheet'!$U$4),3,
0))))))</f>
        <v>0</v>
      </c>
      <c r="O28" s="5">
        <f ca="1">IF(AND(DATE(YEAR(O$1)-1,MONTH(O$1),DAY(O$1))&lt;$C28,
$B28&lt;DATE(YEAR(O$1)-1,MONTH(O$1),DAY(O$1)),
$D28='Master Sheet'!$U$2),1,
IF(AND(DATE(YEAR(O$1)-1,MONTH(O$1),DAY(O$1))&lt;$C28,
$B28&lt;DATE(YEAR(O$1)-1,MONTH(O$1),DAY(O$1)),
$D28='Master Sheet'!$U$3),2,
IF(AND(DATE(YEAR(O$1)-1,MONTH(O$1),DAY(O$1))&lt;$C28,
$B28&lt;DATE(YEAR(O$1)-1,MONTH(O$1),DAY(O$1)),
$D28='Master Sheet'!$U$4),3,
IF(AND(DATE(YEAR(O$1)-1,MONTH(O$1),DAY(O$1))&lt;$C28,
O$1&gt;$B28,
$D28='Master Sheet'!$U$2),1,
IF(AND(DATE(YEAR(O$1)-1,MONTH(O$1),DAY(O$1))&lt;$C28,
O$1&gt;$B28,
$D28='Master Sheet'!$U$3),2,
IF(AND(DATE(YEAR(O$1)-1,MONTH(O$1),DAY(O$1))&lt;$C28,
O$1&gt;$B28,
$D28='Master Sheet'!$U$4),3,
0))))))</f>
        <v>0</v>
      </c>
      <c r="P28" s="5">
        <f ca="1">IF(AND(DATE(YEAR(P$1)-1,MONTH(P$1),DAY(P$1))&lt;$C28,
$B28&lt;DATE(YEAR(P$1)-1,MONTH(P$1),DAY(P$1)),
$D28='Master Sheet'!$U$2),1,
IF(AND(DATE(YEAR(P$1)-1,MONTH(P$1),DAY(P$1))&lt;$C28,
$B28&lt;DATE(YEAR(P$1)-1,MONTH(P$1),DAY(P$1)),
$D28='Master Sheet'!$U$3),2,
IF(AND(DATE(YEAR(P$1)-1,MONTH(P$1),DAY(P$1))&lt;$C28,
$B28&lt;DATE(YEAR(P$1)-1,MONTH(P$1),DAY(P$1)),
$D28='Master Sheet'!$U$4),3,
IF(AND(DATE(YEAR(P$1)-1,MONTH(P$1),DAY(P$1))&lt;$C28,
P$1&gt;$B28,
$D28='Master Sheet'!$U$2),1,
IF(AND(DATE(YEAR(P$1)-1,MONTH(P$1),DAY(P$1))&lt;$C28,
P$1&gt;$B28,
$D28='Master Sheet'!$U$3),2,
IF(AND(DATE(YEAR(P$1)-1,MONTH(P$1),DAY(P$1))&lt;$C28,
P$1&gt;$B28,
$D28='Master Sheet'!$U$4),3,
0))))))</f>
        <v>0</v>
      </c>
      <c r="Q28" s="12">
        <f ca="1">IF(AND(DATE(YEAR(Q$1)-1,MONTH(Q$1),DAY(Q$1))&lt;$C28,
$B28&lt;DATE(YEAR(Q$1)-1,MONTH(Q$1),DAY(Q$1)),
$D28='Master Sheet'!$U$2),1,
IF(AND(DATE(YEAR(Q$1)-1,MONTH(Q$1),DAY(Q$1))&lt;$C28,
$B28&lt;DATE(YEAR(Q$1)-1,MONTH(Q$1),DAY(Q$1)),
$D28='Master Sheet'!$U$3),2,
IF(AND(DATE(YEAR(Q$1)-1,MONTH(Q$1),DAY(Q$1))&lt;$C28,
$B28&lt;DATE(YEAR(Q$1)-1,MONTH(Q$1),DAY(Q$1)),
$D28='Master Sheet'!$U$4),3,
IF(AND(DATE(YEAR(Q$1)-1,MONTH(Q$1),DAY(Q$1))&lt;$C28,
Q$1&gt;$B28,
$D28='Master Sheet'!$U$2),1,
IF(AND(DATE(YEAR(Q$1)-1,MONTH(Q$1),DAY(Q$1))&lt;$C28,
Q$1&gt;$B28,
$D28='Master Sheet'!$U$3),2,
IF(AND(DATE(YEAR(Q$1)-1,MONTH(Q$1),DAY(Q$1))&lt;$C28,
Q$1&gt;$B28,
$D28='Master Sheet'!$U$4),3,
0))))))</f>
        <v>0</v>
      </c>
    </row>
    <row r="29" spans="1:17" ht="15.75" thickBot="1" x14ac:dyDescent="0.3">
      <c r="A29" s="33" t="s">
        <v>120</v>
      </c>
      <c r="B29" s="34">
        <v>43831</v>
      </c>
      <c r="C29" s="34">
        <v>44562</v>
      </c>
      <c r="D29" s="37" t="s">
        <v>6</v>
      </c>
      <c r="E29" s="36" t="s">
        <v>13</v>
      </c>
      <c r="F29" s="36" t="s">
        <v>68</v>
      </c>
      <c r="G29" s="13">
        <f ca="1">IF(AND(DATE(YEAR(G$1)-1,MONTH(G$1),DAY(G$1))&lt;$C29,
$B29&lt;DATE(YEAR(G$1)-1,MONTH(G$1),DAY(G$1)),
$D29='Master Sheet'!$U$2),1,
IF(AND(DATE(YEAR(G$1)-1,MONTH(G$1),DAY(G$1))&lt;$C29,
$B29&lt;DATE(YEAR(G$1)-1,MONTH(G$1),DAY(G$1)),
$D29='Master Sheet'!$U$3),2,
IF(AND(DATE(YEAR(G$1)-1,MONTH(G$1),DAY(G$1))&lt;$C29,
$B29&lt;DATE(YEAR(G$1)-1,MONTH(G$1),DAY(G$1)),
$D29='Master Sheet'!$U$4),3,
IF(AND(DATE(YEAR(G$1)-1,MONTH(G$1),DAY(G$1))&lt;$C29,
G$1&gt;$B29,
$D29='Master Sheet'!$U$2),1,
IF(AND(DATE(YEAR(G$1)-1,MONTH(G$1),DAY(G$1))&lt;$C29,
G$1&gt;$B29,
$D29='Master Sheet'!$U$3),2,
IF(AND(DATE(YEAR(G$1)-1,MONTH(G$1),DAY(G$1))&lt;$C29,
G$1&gt;$B29,
$D29='Master Sheet'!$U$4),3,
0))))))</f>
        <v>3</v>
      </c>
      <c r="H29" s="5">
        <f ca="1">IF(AND(DATE(YEAR(H$1)-1,MONTH(H$1),DAY(H$1))&lt;$C29,
$B29&lt;DATE(YEAR(H$1)-1,MONTH(H$1),DAY(H$1)),
$D29='Master Sheet'!$U$2),1,
IF(AND(DATE(YEAR(H$1)-1,MONTH(H$1),DAY(H$1))&lt;$C29,
$B29&lt;DATE(YEAR(H$1)-1,MONTH(H$1),DAY(H$1)),
$D29='Master Sheet'!$U$3),2,
IF(AND(DATE(YEAR(H$1)-1,MONTH(H$1),DAY(H$1))&lt;$C29,
$B29&lt;DATE(YEAR(H$1)-1,MONTH(H$1),DAY(H$1)),
$D29='Master Sheet'!$U$4),3,
IF(AND(DATE(YEAR(H$1)-1,MONTH(H$1),DAY(H$1))&lt;$C29,
H$1&gt;$B29,
$D29='Master Sheet'!$U$2),1,
IF(AND(DATE(YEAR(H$1)-1,MONTH(H$1),DAY(H$1))&lt;$C29,
H$1&gt;$B29,
$D29='Master Sheet'!$U$3),2,
IF(AND(DATE(YEAR(H$1)-1,MONTH(H$1),DAY(H$1))&lt;$C29,
H$1&gt;$B29,
$D29='Master Sheet'!$U$4),3,
0))))))</f>
        <v>3</v>
      </c>
      <c r="I29" s="5">
        <f ca="1">IF(AND(DATE(YEAR(I$1)-1,MONTH(I$1),DAY(I$1))&lt;$C29,
$B29&lt;DATE(YEAR(I$1)-1,MONTH(I$1),DAY(I$1)),
$D29='Master Sheet'!$U$2),1,
IF(AND(DATE(YEAR(I$1)-1,MONTH(I$1),DAY(I$1))&lt;$C29,
$B29&lt;DATE(YEAR(I$1)-1,MONTH(I$1),DAY(I$1)),
$D29='Master Sheet'!$U$3),2,
IF(AND(DATE(YEAR(I$1)-1,MONTH(I$1),DAY(I$1))&lt;$C29,
$B29&lt;DATE(YEAR(I$1)-1,MONTH(I$1),DAY(I$1)),
$D29='Master Sheet'!$U$4),3,
IF(AND(DATE(YEAR(I$1)-1,MONTH(I$1),DAY(I$1))&lt;$C29,
I$1&gt;$B29,
$D29='Master Sheet'!$U$2),1,
IF(AND(DATE(YEAR(I$1)-1,MONTH(I$1),DAY(I$1))&lt;$C29,
I$1&gt;$B29,
$D29='Master Sheet'!$U$3),2,
IF(AND(DATE(YEAR(I$1)-1,MONTH(I$1),DAY(I$1))&lt;$C29,
I$1&gt;$B29,
$D29='Master Sheet'!$U$4),3,
0))))))</f>
        <v>3</v>
      </c>
      <c r="J29" s="5">
        <f ca="1">IF(AND(DATE(YEAR(J$1)-1,MONTH(J$1),DAY(J$1))&lt;$C29,
$B29&lt;DATE(YEAR(J$1)-1,MONTH(J$1),DAY(J$1)),
$D29='Master Sheet'!$U$2),1,
IF(AND(DATE(YEAR(J$1)-1,MONTH(J$1),DAY(J$1))&lt;$C29,
$B29&lt;DATE(YEAR(J$1)-1,MONTH(J$1),DAY(J$1)),
$D29='Master Sheet'!$U$3),2,
IF(AND(DATE(YEAR(J$1)-1,MONTH(J$1),DAY(J$1))&lt;$C29,
$B29&lt;DATE(YEAR(J$1)-1,MONTH(J$1),DAY(J$1)),
$D29='Master Sheet'!$U$4),3,
IF(AND(DATE(YEAR(J$1)-1,MONTH(J$1),DAY(J$1))&lt;$C29,
J$1&gt;$B29,
$D29='Master Sheet'!$U$2),1,
IF(AND(DATE(YEAR(J$1)-1,MONTH(J$1),DAY(J$1))&lt;$C29,
J$1&gt;$B29,
$D29='Master Sheet'!$U$3),2,
IF(AND(DATE(YEAR(J$1)-1,MONTH(J$1),DAY(J$1))&lt;$C29,
J$1&gt;$B29,
$D29='Master Sheet'!$U$4),3,
0))))))</f>
        <v>0</v>
      </c>
      <c r="K29" s="5">
        <f ca="1">IF(AND(DATE(YEAR(K$1)-1,MONTH(K$1),DAY(K$1))&lt;$C29,
$B29&lt;DATE(YEAR(K$1)-1,MONTH(K$1),DAY(K$1)),
$D29='Master Sheet'!$U$2),1,
IF(AND(DATE(YEAR(K$1)-1,MONTH(K$1),DAY(K$1))&lt;$C29,
$B29&lt;DATE(YEAR(K$1)-1,MONTH(K$1),DAY(K$1)),
$D29='Master Sheet'!$U$3),2,
IF(AND(DATE(YEAR(K$1)-1,MONTH(K$1),DAY(K$1))&lt;$C29,
$B29&lt;DATE(YEAR(K$1)-1,MONTH(K$1),DAY(K$1)),
$D29='Master Sheet'!$U$4),3,
IF(AND(DATE(YEAR(K$1)-1,MONTH(K$1),DAY(K$1))&lt;$C29,
K$1&gt;$B29,
$D29='Master Sheet'!$U$2),1,
IF(AND(DATE(YEAR(K$1)-1,MONTH(K$1),DAY(K$1))&lt;$C29,
K$1&gt;$B29,
$D29='Master Sheet'!$U$3),2,
IF(AND(DATE(YEAR(K$1)-1,MONTH(K$1),DAY(K$1))&lt;$C29,
K$1&gt;$B29,
$D29='Master Sheet'!$U$4),3,
0))))))</f>
        <v>0</v>
      </c>
      <c r="L29" s="5">
        <f ca="1">IF(AND(DATE(YEAR(L$1)-1,MONTH(L$1),DAY(L$1))&lt;$C29,
$B29&lt;DATE(YEAR(L$1)-1,MONTH(L$1),DAY(L$1)),
$D29='Master Sheet'!$U$2),1,
IF(AND(DATE(YEAR(L$1)-1,MONTH(L$1),DAY(L$1))&lt;$C29,
$B29&lt;DATE(YEAR(L$1)-1,MONTH(L$1),DAY(L$1)),
$D29='Master Sheet'!$U$3),2,
IF(AND(DATE(YEAR(L$1)-1,MONTH(L$1),DAY(L$1))&lt;$C29,
$B29&lt;DATE(YEAR(L$1)-1,MONTH(L$1),DAY(L$1)),
$D29='Master Sheet'!$U$4),3,
IF(AND(DATE(YEAR(L$1)-1,MONTH(L$1),DAY(L$1))&lt;$C29,
L$1&gt;$B29,
$D29='Master Sheet'!$U$2),1,
IF(AND(DATE(YEAR(L$1)-1,MONTH(L$1),DAY(L$1))&lt;$C29,
L$1&gt;$B29,
$D29='Master Sheet'!$U$3),2,
IF(AND(DATE(YEAR(L$1)-1,MONTH(L$1),DAY(L$1))&lt;$C29,
L$1&gt;$B29,
$D29='Master Sheet'!$U$4),3,
0))))))</f>
        <v>0</v>
      </c>
      <c r="M29" s="5">
        <f ca="1">IF(AND(DATE(YEAR(M$1)-1,MONTH(M$1),DAY(M$1))&lt;$C29,
$B29&lt;DATE(YEAR(M$1)-1,MONTH(M$1),DAY(M$1)),
$D29='Master Sheet'!$U$2),1,
IF(AND(DATE(YEAR(M$1)-1,MONTH(M$1),DAY(M$1))&lt;$C29,
$B29&lt;DATE(YEAR(M$1)-1,MONTH(M$1),DAY(M$1)),
$D29='Master Sheet'!$U$3),2,
IF(AND(DATE(YEAR(M$1)-1,MONTH(M$1),DAY(M$1))&lt;$C29,
$B29&lt;DATE(YEAR(M$1)-1,MONTH(M$1),DAY(M$1)),
$D29='Master Sheet'!$U$4),3,
IF(AND(DATE(YEAR(M$1)-1,MONTH(M$1),DAY(M$1))&lt;$C29,
M$1&gt;$B29,
$D29='Master Sheet'!$U$2),1,
IF(AND(DATE(YEAR(M$1)-1,MONTH(M$1),DAY(M$1))&lt;$C29,
M$1&gt;$B29,
$D29='Master Sheet'!$U$3),2,
IF(AND(DATE(YEAR(M$1)-1,MONTH(M$1),DAY(M$1))&lt;$C29,
M$1&gt;$B29,
$D29='Master Sheet'!$U$4),3,
0))))))</f>
        <v>0</v>
      </c>
      <c r="N29" s="5">
        <f ca="1">IF(AND(DATE(YEAR(N$1)-1,MONTH(N$1),DAY(N$1))&lt;$C29,
$B29&lt;DATE(YEAR(N$1)-1,MONTH(N$1),DAY(N$1)),
$D29='Master Sheet'!$U$2),1,
IF(AND(DATE(YEAR(N$1)-1,MONTH(N$1),DAY(N$1))&lt;$C29,
$B29&lt;DATE(YEAR(N$1)-1,MONTH(N$1),DAY(N$1)),
$D29='Master Sheet'!$U$3),2,
IF(AND(DATE(YEAR(N$1)-1,MONTH(N$1),DAY(N$1))&lt;$C29,
$B29&lt;DATE(YEAR(N$1)-1,MONTH(N$1),DAY(N$1)),
$D29='Master Sheet'!$U$4),3,
IF(AND(DATE(YEAR(N$1)-1,MONTH(N$1),DAY(N$1))&lt;$C29,
N$1&gt;$B29,
$D29='Master Sheet'!$U$2),1,
IF(AND(DATE(YEAR(N$1)-1,MONTH(N$1),DAY(N$1))&lt;$C29,
N$1&gt;$B29,
$D29='Master Sheet'!$U$3),2,
IF(AND(DATE(YEAR(N$1)-1,MONTH(N$1),DAY(N$1))&lt;$C29,
N$1&gt;$B29,
$D29='Master Sheet'!$U$4),3,
0))))))</f>
        <v>0</v>
      </c>
      <c r="O29" s="5">
        <f ca="1">IF(AND(DATE(YEAR(O$1)-1,MONTH(O$1),DAY(O$1))&lt;$C29,
$B29&lt;DATE(YEAR(O$1)-1,MONTH(O$1),DAY(O$1)),
$D29='Master Sheet'!$U$2),1,
IF(AND(DATE(YEAR(O$1)-1,MONTH(O$1),DAY(O$1))&lt;$C29,
$B29&lt;DATE(YEAR(O$1)-1,MONTH(O$1),DAY(O$1)),
$D29='Master Sheet'!$U$3),2,
IF(AND(DATE(YEAR(O$1)-1,MONTH(O$1),DAY(O$1))&lt;$C29,
$B29&lt;DATE(YEAR(O$1)-1,MONTH(O$1),DAY(O$1)),
$D29='Master Sheet'!$U$4),3,
IF(AND(DATE(YEAR(O$1)-1,MONTH(O$1),DAY(O$1))&lt;$C29,
O$1&gt;$B29,
$D29='Master Sheet'!$U$2),1,
IF(AND(DATE(YEAR(O$1)-1,MONTH(O$1),DAY(O$1))&lt;$C29,
O$1&gt;$B29,
$D29='Master Sheet'!$U$3),2,
IF(AND(DATE(YEAR(O$1)-1,MONTH(O$1),DAY(O$1))&lt;$C29,
O$1&gt;$B29,
$D29='Master Sheet'!$U$4),3,
0))))))</f>
        <v>0</v>
      </c>
      <c r="P29" s="5">
        <f ca="1">IF(AND(DATE(YEAR(P$1)-1,MONTH(P$1),DAY(P$1))&lt;$C29,
$B29&lt;DATE(YEAR(P$1)-1,MONTH(P$1),DAY(P$1)),
$D29='Master Sheet'!$U$2),1,
IF(AND(DATE(YEAR(P$1)-1,MONTH(P$1),DAY(P$1))&lt;$C29,
$B29&lt;DATE(YEAR(P$1)-1,MONTH(P$1),DAY(P$1)),
$D29='Master Sheet'!$U$3),2,
IF(AND(DATE(YEAR(P$1)-1,MONTH(P$1),DAY(P$1))&lt;$C29,
$B29&lt;DATE(YEAR(P$1)-1,MONTH(P$1),DAY(P$1)),
$D29='Master Sheet'!$U$4),3,
IF(AND(DATE(YEAR(P$1)-1,MONTH(P$1),DAY(P$1))&lt;$C29,
P$1&gt;$B29,
$D29='Master Sheet'!$U$2),1,
IF(AND(DATE(YEAR(P$1)-1,MONTH(P$1),DAY(P$1))&lt;$C29,
P$1&gt;$B29,
$D29='Master Sheet'!$U$3),2,
IF(AND(DATE(YEAR(P$1)-1,MONTH(P$1),DAY(P$1))&lt;$C29,
P$1&gt;$B29,
$D29='Master Sheet'!$U$4),3,
0))))))</f>
        <v>0</v>
      </c>
      <c r="Q29" s="12">
        <f ca="1">IF(AND(DATE(YEAR(Q$1)-1,MONTH(Q$1),DAY(Q$1))&lt;$C29,
$B29&lt;DATE(YEAR(Q$1)-1,MONTH(Q$1),DAY(Q$1)),
$D29='Master Sheet'!$U$2),1,
IF(AND(DATE(YEAR(Q$1)-1,MONTH(Q$1),DAY(Q$1))&lt;$C29,
$B29&lt;DATE(YEAR(Q$1)-1,MONTH(Q$1),DAY(Q$1)),
$D29='Master Sheet'!$U$3),2,
IF(AND(DATE(YEAR(Q$1)-1,MONTH(Q$1),DAY(Q$1))&lt;$C29,
$B29&lt;DATE(YEAR(Q$1)-1,MONTH(Q$1),DAY(Q$1)),
$D29='Master Sheet'!$U$4),3,
IF(AND(DATE(YEAR(Q$1)-1,MONTH(Q$1),DAY(Q$1))&lt;$C29,
Q$1&gt;$B29,
$D29='Master Sheet'!$U$2),1,
IF(AND(DATE(YEAR(Q$1)-1,MONTH(Q$1),DAY(Q$1))&lt;$C29,
Q$1&gt;$B29,
$D29='Master Sheet'!$U$3),2,
IF(AND(DATE(YEAR(Q$1)-1,MONTH(Q$1),DAY(Q$1))&lt;$C29,
Q$1&gt;$B29,
$D29='Master Sheet'!$U$4),3,
0))))))</f>
        <v>0</v>
      </c>
    </row>
    <row r="30" spans="1:17" ht="90.75" thickBot="1" x14ac:dyDescent="0.3">
      <c r="A30" s="33" t="s">
        <v>122</v>
      </c>
      <c r="B30" s="34">
        <v>43556</v>
      </c>
      <c r="C30" s="34">
        <v>44686</v>
      </c>
      <c r="D30" s="37" t="s">
        <v>5</v>
      </c>
      <c r="E30" s="36" t="s">
        <v>96</v>
      </c>
      <c r="F30" s="36" t="s">
        <v>144</v>
      </c>
      <c r="G30" s="13">
        <f ca="1">IF(AND(DATE(YEAR(G$1)-1,MONTH(G$1),DAY(G$1))&lt;$C30,
$B30&lt;DATE(YEAR(G$1)-1,MONTH(G$1),DAY(G$1)),
$D30='Master Sheet'!$U$2),1,
IF(AND(DATE(YEAR(G$1)-1,MONTH(G$1),DAY(G$1))&lt;$C30,
$B30&lt;DATE(YEAR(G$1)-1,MONTH(G$1),DAY(G$1)),
$D30='Master Sheet'!$U$3),2,
IF(AND(DATE(YEAR(G$1)-1,MONTH(G$1),DAY(G$1))&lt;$C30,
$B30&lt;DATE(YEAR(G$1)-1,MONTH(G$1),DAY(G$1)),
$D30='Master Sheet'!$U$4),3,
IF(AND(DATE(YEAR(G$1)-1,MONTH(G$1),DAY(G$1))&lt;$C30,
G$1&gt;$B30,
$D30='Master Sheet'!$U$2),1,
IF(AND(DATE(YEAR(G$1)-1,MONTH(G$1),DAY(G$1))&lt;$C30,
G$1&gt;$B30,
$D30='Master Sheet'!$U$3),2,
IF(AND(DATE(YEAR(G$1)-1,MONTH(G$1),DAY(G$1))&lt;$C30,
G$1&gt;$B30,
$D30='Master Sheet'!$U$4),3,
0))))))</f>
        <v>1</v>
      </c>
      <c r="H30" s="5">
        <f ca="1">IF(AND(DATE(YEAR(H$1)-1,MONTH(H$1),DAY(H$1))&lt;$C30,
$B30&lt;DATE(YEAR(H$1)-1,MONTH(H$1),DAY(H$1)),
$D30='Master Sheet'!$U$2),1,
IF(AND(DATE(YEAR(H$1)-1,MONTH(H$1),DAY(H$1))&lt;$C30,
$B30&lt;DATE(YEAR(H$1)-1,MONTH(H$1),DAY(H$1)),
$D30='Master Sheet'!$U$3),2,
IF(AND(DATE(YEAR(H$1)-1,MONTH(H$1),DAY(H$1))&lt;$C30,
$B30&lt;DATE(YEAR(H$1)-1,MONTH(H$1),DAY(H$1)),
$D30='Master Sheet'!$U$4),3,
IF(AND(DATE(YEAR(H$1)-1,MONTH(H$1),DAY(H$1))&lt;$C30,
H$1&gt;$B30,
$D30='Master Sheet'!$U$2),1,
IF(AND(DATE(YEAR(H$1)-1,MONTH(H$1),DAY(H$1))&lt;$C30,
H$1&gt;$B30,
$D30='Master Sheet'!$U$3),2,
IF(AND(DATE(YEAR(H$1)-1,MONTH(H$1),DAY(H$1))&lt;$C30,
H$1&gt;$B30,
$D30='Master Sheet'!$U$4),3,
0))))))</f>
        <v>1</v>
      </c>
      <c r="I30" s="5">
        <f ca="1">IF(AND(DATE(YEAR(I$1)-1,MONTH(I$1),DAY(I$1))&lt;$C30,
$B30&lt;DATE(YEAR(I$1)-1,MONTH(I$1),DAY(I$1)),
$D30='Master Sheet'!$U$2),1,
IF(AND(DATE(YEAR(I$1)-1,MONTH(I$1),DAY(I$1))&lt;$C30,
$B30&lt;DATE(YEAR(I$1)-1,MONTH(I$1),DAY(I$1)),
$D30='Master Sheet'!$U$3),2,
IF(AND(DATE(YEAR(I$1)-1,MONTH(I$1),DAY(I$1))&lt;$C30,
$B30&lt;DATE(YEAR(I$1)-1,MONTH(I$1),DAY(I$1)),
$D30='Master Sheet'!$U$4),3,
IF(AND(DATE(YEAR(I$1)-1,MONTH(I$1),DAY(I$1))&lt;$C30,
I$1&gt;$B30,
$D30='Master Sheet'!$U$2),1,
IF(AND(DATE(YEAR(I$1)-1,MONTH(I$1),DAY(I$1))&lt;$C30,
I$1&gt;$B30,
$D30='Master Sheet'!$U$3),2,
IF(AND(DATE(YEAR(I$1)-1,MONTH(I$1),DAY(I$1))&lt;$C30,
I$1&gt;$B30,
$D30='Master Sheet'!$U$4),3,
0))))))</f>
        <v>1</v>
      </c>
      <c r="J30" s="5">
        <f ca="1">IF(AND(DATE(YEAR(J$1)-1,MONTH(J$1),DAY(J$1))&lt;$C30,
$B30&lt;DATE(YEAR(J$1)-1,MONTH(J$1),DAY(J$1)),
$D30='Master Sheet'!$U$2),1,
IF(AND(DATE(YEAR(J$1)-1,MONTH(J$1),DAY(J$1))&lt;$C30,
$B30&lt;DATE(YEAR(J$1)-1,MONTH(J$1),DAY(J$1)),
$D30='Master Sheet'!$U$3),2,
IF(AND(DATE(YEAR(J$1)-1,MONTH(J$1),DAY(J$1))&lt;$C30,
$B30&lt;DATE(YEAR(J$1)-1,MONTH(J$1),DAY(J$1)),
$D30='Master Sheet'!$U$4),3,
IF(AND(DATE(YEAR(J$1)-1,MONTH(J$1),DAY(J$1))&lt;$C30,
J$1&gt;$B30,
$D30='Master Sheet'!$U$2),1,
IF(AND(DATE(YEAR(J$1)-1,MONTH(J$1),DAY(J$1))&lt;$C30,
J$1&gt;$B30,
$D30='Master Sheet'!$U$3),2,
IF(AND(DATE(YEAR(J$1)-1,MONTH(J$1),DAY(J$1))&lt;$C30,
J$1&gt;$B30,
$D30='Master Sheet'!$U$4),3,
0))))))</f>
        <v>1</v>
      </c>
      <c r="K30" s="5">
        <f ca="1">IF(AND(DATE(YEAR(K$1)-1,MONTH(K$1),DAY(K$1))&lt;$C30,
$B30&lt;DATE(YEAR(K$1)-1,MONTH(K$1),DAY(K$1)),
$D30='Master Sheet'!$U$2),1,
IF(AND(DATE(YEAR(K$1)-1,MONTH(K$1),DAY(K$1))&lt;$C30,
$B30&lt;DATE(YEAR(K$1)-1,MONTH(K$1),DAY(K$1)),
$D30='Master Sheet'!$U$3),2,
IF(AND(DATE(YEAR(K$1)-1,MONTH(K$1),DAY(K$1))&lt;$C30,
$B30&lt;DATE(YEAR(K$1)-1,MONTH(K$1),DAY(K$1)),
$D30='Master Sheet'!$U$4),3,
IF(AND(DATE(YEAR(K$1)-1,MONTH(K$1),DAY(K$1))&lt;$C30,
K$1&gt;$B30,
$D30='Master Sheet'!$U$2),1,
IF(AND(DATE(YEAR(K$1)-1,MONTH(K$1),DAY(K$1))&lt;$C30,
K$1&gt;$B30,
$D30='Master Sheet'!$U$3),2,
IF(AND(DATE(YEAR(K$1)-1,MONTH(K$1),DAY(K$1))&lt;$C30,
K$1&gt;$B30,
$D30='Master Sheet'!$U$4),3,
0))))))</f>
        <v>0</v>
      </c>
      <c r="L30" s="5">
        <f ca="1">IF(AND(DATE(YEAR(L$1)-1,MONTH(L$1),DAY(L$1))&lt;$C30,
$B30&lt;DATE(YEAR(L$1)-1,MONTH(L$1),DAY(L$1)),
$D30='Master Sheet'!$U$2),1,
IF(AND(DATE(YEAR(L$1)-1,MONTH(L$1),DAY(L$1))&lt;$C30,
$B30&lt;DATE(YEAR(L$1)-1,MONTH(L$1),DAY(L$1)),
$D30='Master Sheet'!$U$3),2,
IF(AND(DATE(YEAR(L$1)-1,MONTH(L$1),DAY(L$1))&lt;$C30,
$B30&lt;DATE(YEAR(L$1)-1,MONTH(L$1),DAY(L$1)),
$D30='Master Sheet'!$U$4),3,
IF(AND(DATE(YEAR(L$1)-1,MONTH(L$1),DAY(L$1))&lt;$C30,
L$1&gt;$B30,
$D30='Master Sheet'!$U$2),1,
IF(AND(DATE(YEAR(L$1)-1,MONTH(L$1),DAY(L$1))&lt;$C30,
L$1&gt;$B30,
$D30='Master Sheet'!$U$3),2,
IF(AND(DATE(YEAR(L$1)-1,MONTH(L$1),DAY(L$1))&lt;$C30,
L$1&gt;$B30,
$D30='Master Sheet'!$U$4),3,
0))))))</f>
        <v>0</v>
      </c>
      <c r="M30" s="5">
        <f ca="1">IF(AND(DATE(YEAR(M$1)-1,MONTH(M$1),DAY(M$1))&lt;$C30,
$B30&lt;DATE(YEAR(M$1)-1,MONTH(M$1),DAY(M$1)),
$D30='Master Sheet'!$U$2),1,
IF(AND(DATE(YEAR(M$1)-1,MONTH(M$1),DAY(M$1))&lt;$C30,
$B30&lt;DATE(YEAR(M$1)-1,MONTH(M$1),DAY(M$1)),
$D30='Master Sheet'!$U$3),2,
IF(AND(DATE(YEAR(M$1)-1,MONTH(M$1),DAY(M$1))&lt;$C30,
$B30&lt;DATE(YEAR(M$1)-1,MONTH(M$1),DAY(M$1)),
$D30='Master Sheet'!$U$4),3,
IF(AND(DATE(YEAR(M$1)-1,MONTH(M$1),DAY(M$1))&lt;$C30,
M$1&gt;$B30,
$D30='Master Sheet'!$U$2),1,
IF(AND(DATE(YEAR(M$1)-1,MONTH(M$1),DAY(M$1))&lt;$C30,
M$1&gt;$B30,
$D30='Master Sheet'!$U$3),2,
IF(AND(DATE(YEAR(M$1)-1,MONTH(M$1),DAY(M$1))&lt;$C30,
M$1&gt;$B30,
$D30='Master Sheet'!$U$4),3,
0))))))</f>
        <v>0</v>
      </c>
      <c r="N30" s="5">
        <f ca="1">IF(AND(DATE(YEAR(N$1)-1,MONTH(N$1),DAY(N$1))&lt;$C30,
$B30&lt;DATE(YEAR(N$1)-1,MONTH(N$1),DAY(N$1)),
$D30='Master Sheet'!$U$2),1,
IF(AND(DATE(YEAR(N$1)-1,MONTH(N$1),DAY(N$1))&lt;$C30,
$B30&lt;DATE(YEAR(N$1)-1,MONTH(N$1),DAY(N$1)),
$D30='Master Sheet'!$U$3),2,
IF(AND(DATE(YEAR(N$1)-1,MONTH(N$1),DAY(N$1))&lt;$C30,
$B30&lt;DATE(YEAR(N$1)-1,MONTH(N$1),DAY(N$1)),
$D30='Master Sheet'!$U$4),3,
IF(AND(DATE(YEAR(N$1)-1,MONTH(N$1),DAY(N$1))&lt;$C30,
N$1&gt;$B30,
$D30='Master Sheet'!$U$2),1,
IF(AND(DATE(YEAR(N$1)-1,MONTH(N$1),DAY(N$1))&lt;$C30,
N$1&gt;$B30,
$D30='Master Sheet'!$U$3),2,
IF(AND(DATE(YEAR(N$1)-1,MONTH(N$1),DAY(N$1))&lt;$C30,
N$1&gt;$B30,
$D30='Master Sheet'!$U$4),3,
0))))))</f>
        <v>0</v>
      </c>
      <c r="O30" s="5">
        <f ca="1">IF(AND(DATE(YEAR(O$1)-1,MONTH(O$1),DAY(O$1))&lt;$C30,
$B30&lt;DATE(YEAR(O$1)-1,MONTH(O$1),DAY(O$1)),
$D30='Master Sheet'!$U$2),1,
IF(AND(DATE(YEAR(O$1)-1,MONTH(O$1),DAY(O$1))&lt;$C30,
$B30&lt;DATE(YEAR(O$1)-1,MONTH(O$1),DAY(O$1)),
$D30='Master Sheet'!$U$3),2,
IF(AND(DATE(YEAR(O$1)-1,MONTH(O$1),DAY(O$1))&lt;$C30,
$B30&lt;DATE(YEAR(O$1)-1,MONTH(O$1),DAY(O$1)),
$D30='Master Sheet'!$U$4),3,
IF(AND(DATE(YEAR(O$1)-1,MONTH(O$1),DAY(O$1))&lt;$C30,
O$1&gt;$B30,
$D30='Master Sheet'!$U$2),1,
IF(AND(DATE(YEAR(O$1)-1,MONTH(O$1),DAY(O$1))&lt;$C30,
O$1&gt;$B30,
$D30='Master Sheet'!$U$3),2,
IF(AND(DATE(YEAR(O$1)-1,MONTH(O$1),DAY(O$1))&lt;$C30,
O$1&gt;$B30,
$D30='Master Sheet'!$U$4),3,
0))))))</f>
        <v>0</v>
      </c>
      <c r="P30" s="5">
        <f ca="1">IF(AND(DATE(YEAR(P$1)-1,MONTH(P$1),DAY(P$1))&lt;$C30,
$B30&lt;DATE(YEAR(P$1)-1,MONTH(P$1),DAY(P$1)),
$D30='Master Sheet'!$U$2),1,
IF(AND(DATE(YEAR(P$1)-1,MONTH(P$1),DAY(P$1))&lt;$C30,
$B30&lt;DATE(YEAR(P$1)-1,MONTH(P$1),DAY(P$1)),
$D30='Master Sheet'!$U$3),2,
IF(AND(DATE(YEAR(P$1)-1,MONTH(P$1),DAY(P$1))&lt;$C30,
$B30&lt;DATE(YEAR(P$1)-1,MONTH(P$1),DAY(P$1)),
$D30='Master Sheet'!$U$4),3,
IF(AND(DATE(YEAR(P$1)-1,MONTH(P$1),DAY(P$1))&lt;$C30,
P$1&gt;$B30,
$D30='Master Sheet'!$U$2),1,
IF(AND(DATE(YEAR(P$1)-1,MONTH(P$1),DAY(P$1))&lt;$C30,
P$1&gt;$B30,
$D30='Master Sheet'!$U$3),2,
IF(AND(DATE(YEAR(P$1)-1,MONTH(P$1),DAY(P$1))&lt;$C30,
P$1&gt;$B30,
$D30='Master Sheet'!$U$4),3,
0))))))</f>
        <v>0</v>
      </c>
      <c r="Q30" s="12">
        <f ca="1">IF(AND(DATE(YEAR(Q$1)-1,MONTH(Q$1),DAY(Q$1))&lt;$C30,
$B30&lt;DATE(YEAR(Q$1)-1,MONTH(Q$1),DAY(Q$1)),
$D30='Master Sheet'!$U$2),1,
IF(AND(DATE(YEAR(Q$1)-1,MONTH(Q$1),DAY(Q$1))&lt;$C30,
$B30&lt;DATE(YEAR(Q$1)-1,MONTH(Q$1),DAY(Q$1)),
$D30='Master Sheet'!$U$3),2,
IF(AND(DATE(YEAR(Q$1)-1,MONTH(Q$1),DAY(Q$1))&lt;$C30,
$B30&lt;DATE(YEAR(Q$1)-1,MONTH(Q$1),DAY(Q$1)),
$D30='Master Sheet'!$U$4),3,
IF(AND(DATE(YEAR(Q$1)-1,MONTH(Q$1),DAY(Q$1))&lt;$C30,
Q$1&gt;$B30,
$D30='Master Sheet'!$U$2),1,
IF(AND(DATE(YEAR(Q$1)-1,MONTH(Q$1),DAY(Q$1))&lt;$C30,
Q$1&gt;$B30,
$D30='Master Sheet'!$U$3),2,
IF(AND(DATE(YEAR(Q$1)-1,MONTH(Q$1),DAY(Q$1))&lt;$C30,
Q$1&gt;$B30,
$D30='Master Sheet'!$U$4),3,
0))))))</f>
        <v>0</v>
      </c>
    </row>
    <row r="31" spans="1:17" ht="45.75" thickBot="1" x14ac:dyDescent="0.3">
      <c r="A31" s="33" t="s">
        <v>42</v>
      </c>
      <c r="B31" s="34">
        <v>43009</v>
      </c>
      <c r="C31" s="34">
        <v>43830</v>
      </c>
      <c r="D31" s="37" t="s">
        <v>4</v>
      </c>
      <c r="E31" s="36" t="s">
        <v>130</v>
      </c>
      <c r="F31" s="36" t="s">
        <v>147</v>
      </c>
      <c r="G31" s="13">
        <f ca="1">IF(AND(DATE(YEAR(G$1)-1,MONTH(G$1),DAY(G$1))&lt;$C31,
$B31&lt;DATE(YEAR(G$1)-1,MONTH(G$1),DAY(G$1)),
$D31='Master Sheet'!$U$2),1,
IF(AND(DATE(YEAR(G$1)-1,MONTH(G$1),DAY(G$1))&lt;$C31,
$B31&lt;DATE(YEAR(G$1)-1,MONTH(G$1),DAY(G$1)),
$D31='Master Sheet'!$U$3),2,
IF(AND(DATE(YEAR(G$1)-1,MONTH(G$1),DAY(G$1))&lt;$C31,
$B31&lt;DATE(YEAR(G$1)-1,MONTH(G$1),DAY(G$1)),
$D31='Master Sheet'!$U$4),3,
IF(AND(DATE(YEAR(G$1)-1,MONTH(G$1),DAY(G$1))&lt;$C31,
G$1&gt;$B31,
$D31='Master Sheet'!$U$2),1,
IF(AND(DATE(YEAR(G$1)-1,MONTH(G$1),DAY(G$1))&lt;$C31,
G$1&gt;$B31,
$D31='Master Sheet'!$U$3),2,
IF(AND(DATE(YEAR(G$1)-1,MONTH(G$1),DAY(G$1))&lt;$C31,
G$1&gt;$B31,
$D31='Master Sheet'!$U$4),3,
0))))))</f>
        <v>2</v>
      </c>
      <c r="H31" s="5">
        <f ca="1">IF(AND(DATE(YEAR(H$1)-1,MONTH(H$1),DAY(H$1))&lt;$C31,
$B31&lt;DATE(YEAR(H$1)-1,MONTH(H$1),DAY(H$1)),
$D31='Master Sheet'!$U$2),1,
IF(AND(DATE(YEAR(H$1)-1,MONTH(H$1),DAY(H$1))&lt;$C31,
$B31&lt;DATE(YEAR(H$1)-1,MONTH(H$1),DAY(H$1)),
$D31='Master Sheet'!$U$3),2,
IF(AND(DATE(YEAR(H$1)-1,MONTH(H$1),DAY(H$1))&lt;$C31,
$B31&lt;DATE(YEAR(H$1)-1,MONTH(H$1),DAY(H$1)),
$D31='Master Sheet'!$U$4),3,
IF(AND(DATE(YEAR(H$1)-1,MONTH(H$1),DAY(H$1))&lt;$C31,
H$1&gt;$B31,
$D31='Master Sheet'!$U$2),1,
IF(AND(DATE(YEAR(H$1)-1,MONTH(H$1),DAY(H$1))&lt;$C31,
H$1&gt;$B31,
$D31='Master Sheet'!$U$3),2,
IF(AND(DATE(YEAR(H$1)-1,MONTH(H$1),DAY(H$1))&lt;$C31,
H$1&gt;$B31,
$D31='Master Sheet'!$U$4),3,
0))))))</f>
        <v>0</v>
      </c>
      <c r="I31" s="5">
        <f ca="1">IF(AND(DATE(YEAR(I$1)-1,MONTH(I$1),DAY(I$1))&lt;$C31,
$B31&lt;DATE(YEAR(I$1)-1,MONTH(I$1),DAY(I$1)),
$D31='Master Sheet'!$U$2),1,
IF(AND(DATE(YEAR(I$1)-1,MONTH(I$1),DAY(I$1))&lt;$C31,
$B31&lt;DATE(YEAR(I$1)-1,MONTH(I$1),DAY(I$1)),
$D31='Master Sheet'!$U$3),2,
IF(AND(DATE(YEAR(I$1)-1,MONTH(I$1),DAY(I$1))&lt;$C31,
$B31&lt;DATE(YEAR(I$1)-1,MONTH(I$1),DAY(I$1)),
$D31='Master Sheet'!$U$4),3,
IF(AND(DATE(YEAR(I$1)-1,MONTH(I$1),DAY(I$1))&lt;$C31,
I$1&gt;$B31,
$D31='Master Sheet'!$U$2),1,
IF(AND(DATE(YEAR(I$1)-1,MONTH(I$1),DAY(I$1))&lt;$C31,
I$1&gt;$B31,
$D31='Master Sheet'!$U$3),2,
IF(AND(DATE(YEAR(I$1)-1,MONTH(I$1),DAY(I$1))&lt;$C31,
I$1&gt;$B31,
$D31='Master Sheet'!$U$4),3,
0))))))</f>
        <v>0</v>
      </c>
      <c r="J31" s="5">
        <f ca="1">IF(AND(DATE(YEAR(J$1)-1,MONTH(J$1),DAY(J$1))&lt;$C31,
$B31&lt;DATE(YEAR(J$1)-1,MONTH(J$1),DAY(J$1)),
$D31='Master Sheet'!$U$2),1,
IF(AND(DATE(YEAR(J$1)-1,MONTH(J$1),DAY(J$1))&lt;$C31,
$B31&lt;DATE(YEAR(J$1)-1,MONTH(J$1),DAY(J$1)),
$D31='Master Sheet'!$U$3),2,
IF(AND(DATE(YEAR(J$1)-1,MONTH(J$1),DAY(J$1))&lt;$C31,
$B31&lt;DATE(YEAR(J$1)-1,MONTH(J$1),DAY(J$1)),
$D31='Master Sheet'!$U$4),3,
IF(AND(DATE(YEAR(J$1)-1,MONTH(J$1),DAY(J$1))&lt;$C31,
J$1&gt;$B31,
$D31='Master Sheet'!$U$2),1,
IF(AND(DATE(YEAR(J$1)-1,MONTH(J$1),DAY(J$1))&lt;$C31,
J$1&gt;$B31,
$D31='Master Sheet'!$U$3),2,
IF(AND(DATE(YEAR(J$1)-1,MONTH(J$1),DAY(J$1))&lt;$C31,
J$1&gt;$B31,
$D31='Master Sheet'!$U$4),3,
0))))))</f>
        <v>0</v>
      </c>
      <c r="K31" s="5">
        <f ca="1">IF(AND(DATE(YEAR(K$1)-1,MONTH(K$1),DAY(K$1))&lt;$C31,
$B31&lt;DATE(YEAR(K$1)-1,MONTH(K$1),DAY(K$1)),
$D31='Master Sheet'!$U$2),1,
IF(AND(DATE(YEAR(K$1)-1,MONTH(K$1),DAY(K$1))&lt;$C31,
$B31&lt;DATE(YEAR(K$1)-1,MONTH(K$1),DAY(K$1)),
$D31='Master Sheet'!$U$3),2,
IF(AND(DATE(YEAR(K$1)-1,MONTH(K$1),DAY(K$1))&lt;$C31,
$B31&lt;DATE(YEAR(K$1)-1,MONTH(K$1),DAY(K$1)),
$D31='Master Sheet'!$U$4),3,
IF(AND(DATE(YEAR(K$1)-1,MONTH(K$1),DAY(K$1))&lt;$C31,
K$1&gt;$B31,
$D31='Master Sheet'!$U$2),1,
IF(AND(DATE(YEAR(K$1)-1,MONTH(K$1),DAY(K$1))&lt;$C31,
K$1&gt;$B31,
$D31='Master Sheet'!$U$3),2,
IF(AND(DATE(YEAR(K$1)-1,MONTH(K$1),DAY(K$1))&lt;$C31,
K$1&gt;$B31,
$D31='Master Sheet'!$U$4),3,
0))))))</f>
        <v>0</v>
      </c>
      <c r="L31" s="5">
        <f ca="1">IF(AND(DATE(YEAR(L$1)-1,MONTH(L$1),DAY(L$1))&lt;$C31,
$B31&lt;DATE(YEAR(L$1)-1,MONTH(L$1),DAY(L$1)),
$D31='Master Sheet'!$U$2),1,
IF(AND(DATE(YEAR(L$1)-1,MONTH(L$1),DAY(L$1))&lt;$C31,
$B31&lt;DATE(YEAR(L$1)-1,MONTH(L$1),DAY(L$1)),
$D31='Master Sheet'!$U$3),2,
IF(AND(DATE(YEAR(L$1)-1,MONTH(L$1),DAY(L$1))&lt;$C31,
$B31&lt;DATE(YEAR(L$1)-1,MONTH(L$1),DAY(L$1)),
$D31='Master Sheet'!$U$4),3,
IF(AND(DATE(YEAR(L$1)-1,MONTH(L$1),DAY(L$1))&lt;$C31,
L$1&gt;$B31,
$D31='Master Sheet'!$U$2),1,
IF(AND(DATE(YEAR(L$1)-1,MONTH(L$1),DAY(L$1))&lt;$C31,
L$1&gt;$B31,
$D31='Master Sheet'!$U$3),2,
IF(AND(DATE(YEAR(L$1)-1,MONTH(L$1),DAY(L$1))&lt;$C31,
L$1&gt;$B31,
$D31='Master Sheet'!$U$4),3,
0))))))</f>
        <v>0</v>
      </c>
      <c r="M31" s="5">
        <f ca="1">IF(AND(DATE(YEAR(M$1)-1,MONTH(M$1),DAY(M$1))&lt;$C31,
$B31&lt;DATE(YEAR(M$1)-1,MONTH(M$1),DAY(M$1)),
$D31='Master Sheet'!$U$2),1,
IF(AND(DATE(YEAR(M$1)-1,MONTH(M$1),DAY(M$1))&lt;$C31,
$B31&lt;DATE(YEAR(M$1)-1,MONTH(M$1),DAY(M$1)),
$D31='Master Sheet'!$U$3),2,
IF(AND(DATE(YEAR(M$1)-1,MONTH(M$1),DAY(M$1))&lt;$C31,
$B31&lt;DATE(YEAR(M$1)-1,MONTH(M$1),DAY(M$1)),
$D31='Master Sheet'!$U$4),3,
IF(AND(DATE(YEAR(M$1)-1,MONTH(M$1),DAY(M$1))&lt;$C31,
M$1&gt;$B31,
$D31='Master Sheet'!$U$2),1,
IF(AND(DATE(YEAR(M$1)-1,MONTH(M$1),DAY(M$1))&lt;$C31,
M$1&gt;$B31,
$D31='Master Sheet'!$U$3),2,
IF(AND(DATE(YEAR(M$1)-1,MONTH(M$1),DAY(M$1))&lt;$C31,
M$1&gt;$B31,
$D31='Master Sheet'!$U$4),3,
0))))))</f>
        <v>0</v>
      </c>
      <c r="N31" s="5">
        <f ca="1">IF(AND(DATE(YEAR(N$1)-1,MONTH(N$1),DAY(N$1))&lt;$C31,
$B31&lt;DATE(YEAR(N$1)-1,MONTH(N$1),DAY(N$1)),
$D31='Master Sheet'!$U$2),1,
IF(AND(DATE(YEAR(N$1)-1,MONTH(N$1),DAY(N$1))&lt;$C31,
$B31&lt;DATE(YEAR(N$1)-1,MONTH(N$1),DAY(N$1)),
$D31='Master Sheet'!$U$3),2,
IF(AND(DATE(YEAR(N$1)-1,MONTH(N$1),DAY(N$1))&lt;$C31,
$B31&lt;DATE(YEAR(N$1)-1,MONTH(N$1),DAY(N$1)),
$D31='Master Sheet'!$U$4),3,
IF(AND(DATE(YEAR(N$1)-1,MONTH(N$1),DAY(N$1))&lt;$C31,
N$1&gt;$B31,
$D31='Master Sheet'!$U$2),1,
IF(AND(DATE(YEAR(N$1)-1,MONTH(N$1),DAY(N$1))&lt;$C31,
N$1&gt;$B31,
$D31='Master Sheet'!$U$3),2,
IF(AND(DATE(YEAR(N$1)-1,MONTH(N$1),DAY(N$1))&lt;$C31,
N$1&gt;$B31,
$D31='Master Sheet'!$U$4),3,
0))))))</f>
        <v>0</v>
      </c>
      <c r="O31" s="5">
        <f ca="1">IF(AND(DATE(YEAR(O$1)-1,MONTH(O$1),DAY(O$1))&lt;$C31,
$B31&lt;DATE(YEAR(O$1)-1,MONTH(O$1),DAY(O$1)),
$D31='Master Sheet'!$U$2),1,
IF(AND(DATE(YEAR(O$1)-1,MONTH(O$1),DAY(O$1))&lt;$C31,
$B31&lt;DATE(YEAR(O$1)-1,MONTH(O$1),DAY(O$1)),
$D31='Master Sheet'!$U$3),2,
IF(AND(DATE(YEAR(O$1)-1,MONTH(O$1),DAY(O$1))&lt;$C31,
$B31&lt;DATE(YEAR(O$1)-1,MONTH(O$1),DAY(O$1)),
$D31='Master Sheet'!$U$4),3,
IF(AND(DATE(YEAR(O$1)-1,MONTH(O$1),DAY(O$1))&lt;$C31,
O$1&gt;$B31,
$D31='Master Sheet'!$U$2),1,
IF(AND(DATE(YEAR(O$1)-1,MONTH(O$1),DAY(O$1))&lt;$C31,
O$1&gt;$B31,
$D31='Master Sheet'!$U$3),2,
IF(AND(DATE(YEAR(O$1)-1,MONTH(O$1),DAY(O$1))&lt;$C31,
O$1&gt;$B31,
$D31='Master Sheet'!$U$4),3,
0))))))</f>
        <v>0</v>
      </c>
      <c r="P31" s="5">
        <f ca="1">IF(AND(DATE(YEAR(P$1)-1,MONTH(P$1),DAY(P$1))&lt;$C31,
$B31&lt;DATE(YEAR(P$1)-1,MONTH(P$1),DAY(P$1)),
$D31='Master Sheet'!$U$2),1,
IF(AND(DATE(YEAR(P$1)-1,MONTH(P$1),DAY(P$1))&lt;$C31,
$B31&lt;DATE(YEAR(P$1)-1,MONTH(P$1),DAY(P$1)),
$D31='Master Sheet'!$U$3),2,
IF(AND(DATE(YEAR(P$1)-1,MONTH(P$1),DAY(P$1))&lt;$C31,
$B31&lt;DATE(YEAR(P$1)-1,MONTH(P$1),DAY(P$1)),
$D31='Master Sheet'!$U$4),3,
IF(AND(DATE(YEAR(P$1)-1,MONTH(P$1),DAY(P$1))&lt;$C31,
P$1&gt;$B31,
$D31='Master Sheet'!$U$2),1,
IF(AND(DATE(YEAR(P$1)-1,MONTH(P$1),DAY(P$1))&lt;$C31,
P$1&gt;$B31,
$D31='Master Sheet'!$U$3),2,
IF(AND(DATE(YEAR(P$1)-1,MONTH(P$1),DAY(P$1))&lt;$C31,
P$1&gt;$B31,
$D31='Master Sheet'!$U$4),3,
0))))))</f>
        <v>0</v>
      </c>
      <c r="Q31" s="12">
        <f ca="1">IF(AND(DATE(YEAR(Q$1)-1,MONTH(Q$1),DAY(Q$1))&lt;$C31,
$B31&lt;DATE(YEAR(Q$1)-1,MONTH(Q$1),DAY(Q$1)),
$D31='Master Sheet'!$U$2),1,
IF(AND(DATE(YEAR(Q$1)-1,MONTH(Q$1),DAY(Q$1))&lt;$C31,
$B31&lt;DATE(YEAR(Q$1)-1,MONTH(Q$1),DAY(Q$1)),
$D31='Master Sheet'!$U$3),2,
IF(AND(DATE(YEAR(Q$1)-1,MONTH(Q$1),DAY(Q$1))&lt;$C31,
$B31&lt;DATE(YEAR(Q$1)-1,MONTH(Q$1),DAY(Q$1)),
$D31='Master Sheet'!$U$4),3,
IF(AND(DATE(YEAR(Q$1)-1,MONTH(Q$1),DAY(Q$1))&lt;$C31,
Q$1&gt;$B31,
$D31='Master Sheet'!$U$2),1,
IF(AND(DATE(YEAR(Q$1)-1,MONTH(Q$1),DAY(Q$1))&lt;$C31,
Q$1&gt;$B31,
$D31='Master Sheet'!$U$3),2,
IF(AND(DATE(YEAR(Q$1)-1,MONTH(Q$1),DAY(Q$1))&lt;$C31,
Q$1&gt;$B31,
$D31='Master Sheet'!$U$4),3,
0))))))</f>
        <v>0</v>
      </c>
    </row>
    <row r="32" spans="1:17" ht="30.75" thickBot="1" x14ac:dyDescent="0.3">
      <c r="A32" s="33" t="s">
        <v>74</v>
      </c>
      <c r="B32" s="34">
        <v>43831</v>
      </c>
      <c r="C32" s="34">
        <v>45261</v>
      </c>
      <c r="D32" s="37" t="s">
        <v>6</v>
      </c>
      <c r="E32" s="36" t="s">
        <v>105</v>
      </c>
      <c r="F32" s="39" t="s">
        <v>91</v>
      </c>
      <c r="G32" s="13">
        <f ca="1">IF(AND(DATE(YEAR(G$1)-1,MONTH(G$1),DAY(G$1))&lt;$C32,
$B32&lt;DATE(YEAR(G$1)-1,MONTH(G$1),DAY(G$1)),
$D32='Master Sheet'!$U$2),1,
IF(AND(DATE(YEAR(G$1)-1,MONTH(G$1),DAY(G$1))&lt;$C32,
$B32&lt;DATE(YEAR(G$1)-1,MONTH(G$1),DAY(G$1)),
$D32='Master Sheet'!$U$3),2,
IF(AND(DATE(YEAR(G$1)-1,MONTH(G$1),DAY(G$1))&lt;$C32,
$B32&lt;DATE(YEAR(G$1)-1,MONTH(G$1),DAY(G$1)),
$D32='Master Sheet'!$U$4),3,
IF(AND(DATE(YEAR(G$1)-1,MONTH(G$1),DAY(G$1))&lt;$C32,
G$1&gt;$B32,
$D32='Master Sheet'!$U$2),1,
IF(AND(DATE(YEAR(G$1)-1,MONTH(G$1),DAY(G$1))&lt;$C32,
G$1&gt;$B32,
$D32='Master Sheet'!$U$3),2,
IF(AND(DATE(YEAR(G$1)-1,MONTH(G$1),DAY(G$1))&lt;$C32,
G$1&gt;$B32,
$D32='Master Sheet'!$U$4),3,
0))))))</f>
        <v>3</v>
      </c>
      <c r="H32" s="5">
        <f ca="1">IF(AND(DATE(YEAR(H$1)-1,MONTH(H$1),DAY(H$1))&lt;$C32,
$B32&lt;DATE(YEAR(H$1)-1,MONTH(H$1),DAY(H$1)),
$D32='Master Sheet'!$U$2),1,
IF(AND(DATE(YEAR(H$1)-1,MONTH(H$1),DAY(H$1))&lt;$C32,
$B32&lt;DATE(YEAR(H$1)-1,MONTH(H$1),DAY(H$1)),
$D32='Master Sheet'!$U$3),2,
IF(AND(DATE(YEAR(H$1)-1,MONTH(H$1),DAY(H$1))&lt;$C32,
$B32&lt;DATE(YEAR(H$1)-1,MONTH(H$1),DAY(H$1)),
$D32='Master Sheet'!$U$4),3,
IF(AND(DATE(YEAR(H$1)-1,MONTH(H$1),DAY(H$1))&lt;$C32,
H$1&gt;$B32,
$D32='Master Sheet'!$U$2),1,
IF(AND(DATE(YEAR(H$1)-1,MONTH(H$1),DAY(H$1))&lt;$C32,
H$1&gt;$B32,
$D32='Master Sheet'!$U$3),2,
IF(AND(DATE(YEAR(H$1)-1,MONTH(H$1),DAY(H$1))&lt;$C32,
H$1&gt;$B32,
$D32='Master Sheet'!$U$4),3,
0))))))</f>
        <v>3</v>
      </c>
      <c r="I32" s="5">
        <f ca="1">IF(AND(DATE(YEAR(I$1)-1,MONTH(I$1),DAY(I$1))&lt;$C32,
$B32&lt;DATE(YEAR(I$1)-1,MONTH(I$1),DAY(I$1)),
$D32='Master Sheet'!$U$2),1,
IF(AND(DATE(YEAR(I$1)-1,MONTH(I$1),DAY(I$1))&lt;$C32,
$B32&lt;DATE(YEAR(I$1)-1,MONTH(I$1),DAY(I$1)),
$D32='Master Sheet'!$U$3),2,
IF(AND(DATE(YEAR(I$1)-1,MONTH(I$1),DAY(I$1))&lt;$C32,
$B32&lt;DATE(YEAR(I$1)-1,MONTH(I$1),DAY(I$1)),
$D32='Master Sheet'!$U$4),3,
IF(AND(DATE(YEAR(I$1)-1,MONTH(I$1),DAY(I$1))&lt;$C32,
I$1&gt;$B32,
$D32='Master Sheet'!$U$2),1,
IF(AND(DATE(YEAR(I$1)-1,MONTH(I$1),DAY(I$1))&lt;$C32,
I$1&gt;$B32,
$D32='Master Sheet'!$U$3),2,
IF(AND(DATE(YEAR(I$1)-1,MONTH(I$1),DAY(I$1))&lt;$C32,
I$1&gt;$B32,
$D32='Master Sheet'!$U$4),3,
0))))))</f>
        <v>3</v>
      </c>
      <c r="J32" s="5">
        <f ca="1">IF(AND(DATE(YEAR(J$1)-1,MONTH(J$1),DAY(J$1))&lt;$C32,
$B32&lt;DATE(YEAR(J$1)-1,MONTH(J$1),DAY(J$1)),
$D32='Master Sheet'!$U$2),1,
IF(AND(DATE(YEAR(J$1)-1,MONTH(J$1),DAY(J$1))&lt;$C32,
$B32&lt;DATE(YEAR(J$1)-1,MONTH(J$1),DAY(J$1)),
$D32='Master Sheet'!$U$3),2,
IF(AND(DATE(YEAR(J$1)-1,MONTH(J$1),DAY(J$1))&lt;$C32,
$B32&lt;DATE(YEAR(J$1)-1,MONTH(J$1),DAY(J$1)),
$D32='Master Sheet'!$U$4),3,
IF(AND(DATE(YEAR(J$1)-1,MONTH(J$1),DAY(J$1))&lt;$C32,
J$1&gt;$B32,
$D32='Master Sheet'!$U$2),1,
IF(AND(DATE(YEAR(J$1)-1,MONTH(J$1),DAY(J$1))&lt;$C32,
J$1&gt;$B32,
$D32='Master Sheet'!$U$3),2,
IF(AND(DATE(YEAR(J$1)-1,MONTH(J$1),DAY(J$1))&lt;$C32,
J$1&gt;$B32,
$D32='Master Sheet'!$U$4),3,
0))))))</f>
        <v>3</v>
      </c>
      <c r="K32" s="5">
        <f ca="1">IF(AND(DATE(YEAR(K$1)-1,MONTH(K$1),DAY(K$1))&lt;$C32,
$B32&lt;DATE(YEAR(K$1)-1,MONTH(K$1),DAY(K$1)),
$D32='Master Sheet'!$U$2),1,
IF(AND(DATE(YEAR(K$1)-1,MONTH(K$1),DAY(K$1))&lt;$C32,
$B32&lt;DATE(YEAR(K$1)-1,MONTH(K$1),DAY(K$1)),
$D32='Master Sheet'!$U$3),2,
IF(AND(DATE(YEAR(K$1)-1,MONTH(K$1),DAY(K$1))&lt;$C32,
$B32&lt;DATE(YEAR(K$1)-1,MONTH(K$1),DAY(K$1)),
$D32='Master Sheet'!$U$4),3,
IF(AND(DATE(YEAR(K$1)-1,MONTH(K$1),DAY(K$1))&lt;$C32,
K$1&gt;$B32,
$D32='Master Sheet'!$U$2),1,
IF(AND(DATE(YEAR(K$1)-1,MONTH(K$1),DAY(K$1))&lt;$C32,
K$1&gt;$B32,
$D32='Master Sheet'!$U$3),2,
IF(AND(DATE(YEAR(K$1)-1,MONTH(K$1),DAY(K$1))&lt;$C32,
K$1&gt;$B32,
$D32='Master Sheet'!$U$4),3,
0))))))</f>
        <v>3</v>
      </c>
      <c r="L32" s="5">
        <f ca="1">IF(AND(DATE(YEAR(L$1)-1,MONTH(L$1),DAY(L$1))&lt;$C32,
$B32&lt;DATE(YEAR(L$1)-1,MONTH(L$1),DAY(L$1)),
$D32='Master Sheet'!$U$2),1,
IF(AND(DATE(YEAR(L$1)-1,MONTH(L$1),DAY(L$1))&lt;$C32,
$B32&lt;DATE(YEAR(L$1)-1,MONTH(L$1),DAY(L$1)),
$D32='Master Sheet'!$U$3),2,
IF(AND(DATE(YEAR(L$1)-1,MONTH(L$1),DAY(L$1))&lt;$C32,
$B32&lt;DATE(YEAR(L$1)-1,MONTH(L$1),DAY(L$1)),
$D32='Master Sheet'!$U$4),3,
IF(AND(DATE(YEAR(L$1)-1,MONTH(L$1),DAY(L$1))&lt;$C32,
L$1&gt;$B32,
$D32='Master Sheet'!$U$2),1,
IF(AND(DATE(YEAR(L$1)-1,MONTH(L$1),DAY(L$1))&lt;$C32,
L$1&gt;$B32,
$D32='Master Sheet'!$U$3),2,
IF(AND(DATE(YEAR(L$1)-1,MONTH(L$1),DAY(L$1))&lt;$C32,
L$1&gt;$B32,
$D32='Master Sheet'!$U$4),3,
0))))))</f>
        <v>0</v>
      </c>
      <c r="M32" s="5">
        <f ca="1">IF(AND(DATE(YEAR(M$1)-1,MONTH(M$1),DAY(M$1))&lt;$C32,
$B32&lt;DATE(YEAR(M$1)-1,MONTH(M$1),DAY(M$1)),
$D32='Master Sheet'!$U$2),1,
IF(AND(DATE(YEAR(M$1)-1,MONTH(M$1),DAY(M$1))&lt;$C32,
$B32&lt;DATE(YEAR(M$1)-1,MONTH(M$1),DAY(M$1)),
$D32='Master Sheet'!$U$3),2,
IF(AND(DATE(YEAR(M$1)-1,MONTH(M$1),DAY(M$1))&lt;$C32,
$B32&lt;DATE(YEAR(M$1)-1,MONTH(M$1),DAY(M$1)),
$D32='Master Sheet'!$U$4),3,
IF(AND(DATE(YEAR(M$1)-1,MONTH(M$1),DAY(M$1))&lt;$C32,
M$1&gt;$B32,
$D32='Master Sheet'!$U$2),1,
IF(AND(DATE(YEAR(M$1)-1,MONTH(M$1),DAY(M$1))&lt;$C32,
M$1&gt;$B32,
$D32='Master Sheet'!$U$3),2,
IF(AND(DATE(YEAR(M$1)-1,MONTH(M$1),DAY(M$1))&lt;$C32,
M$1&gt;$B32,
$D32='Master Sheet'!$U$4),3,
0))))))</f>
        <v>0</v>
      </c>
      <c r="N32" s="5">
        <f ca="1">IF(AND(DATE(YEAR(N$1)-1,MONTH(N$1),DAY(N$1))&lt;$C32,
$B32&lt;DATE(YEAR(N$1)-1,MONTH(N$1),DAY(N$1)),
$D32='Master Sheet'!$U$2),1,
IF(AND(DATE(YEAR(N$1)-1,MONTH(N$1),DAY(N$1))&lt;$C32,
$B32&lt;DATE(YEAR(N$1)-1,MONTH(N$1),DAY(N$1)),
$D32='Master Sheet'!$U$3),2,
IF(AND(DATE(YEAR(N$1)-1,MONTH(N$1),DAY(N$1))&lt;$C32,
$B32&lt;DATE(YEAR(N$1)-1,MONTH(N$1),DAY(N$1)),
$D32='Master Sheet'!$U$4),3,
IF(AND(DATE(YEAR(N$1)-1,MONTH(N$1),DAY(N$1))&lt;$C32,
N$1&gt;$B32,
$D32='Master Sheet'!$U$2),1,
IF(AND(DATE(YEAR(N$1)-1,MONTH(N$1),DAY(N$1))&lt;$C32,
N$1&gt;$B32,
$D32='Master Sheet'!$U$3),2,
IF(AND(DATE(YEAR(N$1)-1,MONTH(N$1),DAY(N$1))&lt;$C32,
N$1&gt;$B32,
$D32='Master Sheet'!$U$4),3,
0))))))</f>
        <v>0</v>
      </c>
      <c r="O32" s="5">
        <f ca="1">IF(AND(DATE(YEAR(O$1)-1,MONTH(O$1),DAY(O$1))&lt;$C32,
$B32&lt;DATE(YEAR(O$1)-1,MONTH(O$1),DAY(O$1)),
$D32='Master Sheet'!$U$2),1,
IF(AND(DATE(YEAR(O$1)-1,MONTH(O$1),DAY(O$1))&lt;$C32,
$B32&lt;DATE(YEAR(O$1)-1,MONTH(O$1),DAY(O$1)),
$D32='Master Sheet'!$U$3),2,
IF(AND(DATE(YEAR(O$1)-1,MONTH(O$1),DAY(O$1))&lt;$C32,
$B32&lt;DATE(YEAR(O$1)-1,MONTH(O$1),DAY(O$1)),
$D32='Master Sheet'!$U$4),3,
IF(AND(DATE(YEAR(O$1)-1,MONTH(O$1),DAY(O$1))&lt;$C32,
O$1&gt;$B32,
$D32='Master Sheet'!$U$2),1,
IF(AND(DATE(YEAR(O$1)-1,MONTH(O$1),DAY(O$1))&lt;$C32,
O$1&gt;$B32,
$D32='Master Sheet'!$U$3),2,
IF(AND(DATE(YEAR(O$1)-1,MONTH(O$1),DAY(O$1))&lt;$C32,
O$1&gt;$B32,
$D32='Master Sheet'!$U$4),3,
0))))))</f>
        <v>0</v>
      </c>
      <c r="P32" s="5">
        <f ca="1">IF(AND(DATE(YEAR(P$1)-1,MONTH(P$1),DAY(P$1))&lt;$C32,
$B32&lt;DATE(YEAR(P$1)-1,MONTH(P$1),DAY(P$1)),
$D32='Master Sheet'!$U$2),1,
IF(AND(DATE(YEAR(P$1)-1,MONTH(P$1),DAY(P$1))&lt;$C32,
$B32&lt;DATE(YEAR(P$1)-1,MONTH(P$1),DAY(P$1)),
$D32='Master Sheet'!$U$3),2,
IF(AND(DATE(YEAR(P$1)-1,MONTH(P$1),DAY(P$1))&lt;$C32,
$B32&lt;DATE(YEAR(P$1)-1,MONTH(P$1),DAY(P$1)),
$D32='Master Sheet'!$U$4),3,
IF(AND(DATE(YEAR(P$1)-1,MONTH(P$1),DAY(P$1))&lt;$C32,
P$1&gt;$B32,
$D32='Master Sheet'!$U$2),1,
IF(AND(DATE(YEAR(P$1)-1,MONTH(P$1),DAY(P$1))&lt;$C32,
P$1&gt;$B32,
$D32='Master Sheet'!$U$3),2,
IF(AND(DATE(YEAR(P$1)-1,MONTH(P$1),DAY(P$1))&lt;$C32,
P$1&gt;$B32,
$D32='Master Sheet'!$U$4),3,
0))))))</f>
        <v>0</v>
      </c>
      <c r="Q32" s="12">
        <f ca="1">IF(AND(DATE(YEAR(Q$1)-1,MONTH(Q$1),DAY(Q$1))&lt;$C32,
$B32&lt;DATE(YEAR(Q$1)-1,MONTH(Q$1),DAY(Q$1)),
$D32='Master Sheet'!$U$2),1,
IF(AND(DATE(YEAR(Q$1)-1,MONTH(Q$1),DAY(Q$1))&lt;$C32,
$B32&lt;DATE(YEAR(Q$1)-1,MONTH(Q$1),DAY(Q$1)),
$D32='Master Sheet'!$U$3),2,
IF(AND(DATE(YEAR(Q$1)-1,MONTH(Q$1),DAY(Q$1))&lt;$C32,
$B32&lt;DATE(YEAR(Q$1)-1,MONTH(Q$1),DAY(Q$1)),
$D32='Master Sheet'!$U$4),3,
IF(AND(DATE(YEAR(Q$1)-1,MONTH(Q$1),DAY(Q$1))&lt;$C32,
Q$1&gt;$B32,
$D32='Master Sheet'!$U$2),1,
IF(AND(DATE(YEAR(Q$1)-1,MONTH(Q$1),DAY(Q$1))&lt;$C32,
Q$1&gt;$B32,
$D32='Master Sheet'!$U$3),2,
IF(AND(DATE(YEAR(Q$1)-1,MONTH(Q$1),DAY(Q$1))&lt;$C32,
Q$1&gt;$B32,
$D32='Master Sheet'!$U$4),3,
0))))))</f>
        <v>0</v>
      </c>
    </row>
    <row r="33" spans="1:17" ht="30.75" thickBot="1" x14ac:dyDescent="0.3">
      <c r="A33" s="33" t="s">
        <v>59</v>
      </c>
      <c r="B33" s="34">
        <v>43466</v>
      </c>
      <c r="C33" s="34">
        <v>44531</v>
      </c>
      <c r="D33" s="37" t="s">
        <v>4</v>
      </c>
      <c r="E33" s="36" t="s">
        <v>127</v>
      </c>
      <c r="F33" s="36" t="s">
        <v>148</v>
      </c>
      <c r="G33" s="13">
        <f ca="1">IF(AND(DATE(YEAR(G$1)-1,MONTH(G$1),DAY(G$1))&lt;$C33,
$B33&lt;DATE(YEAR(G$1)-1,MONTH(G$1),DAY(G$1)),
$D33='Master Sheet'!$U$2),1,
IF(AND(DATE(YEAR(G$1)-1,MONTH(G$1),DAY(G$1))&lt;$C33,
$B33&lt;DATE(YEAR(G$1)-1,MONTH(G$1),DAY(G$1)),
$D33='Master Sheet'!$U$3),2,
IF(AND(DATE(YEAR(G$1)-1,MONTH(G$1),DAY(G$1))&lt;$C33,
$B33&lt;DATE(YEAR(G$1)-1,MONTH(G$1),DAY(G$1)),
$D33='Master Sheet'!$U$4),3,
IF(AND(DATE(YEAR(G$1)-1,MONTH(G$1),DAY(G$1))&lt;$C33,
G$1&gt;$B33,
$D33='Master Sheet'!$U$2),1,
IF(AND(DATE(YEAR(G$1)-1,MONTH(G$1),DAY(G$1))&lt;$C33,
G$1&gt;$B33,
$D33='Master Sheet'!$U$3),2,
IF(AND(DATE(YEAR(G$1)-1,MONTH(G$1),DAY(G$1))&lt;$C33,
G$1&gt;$B33,
$D33='Master Sheet'!$U$4),3,
0))))))</f>
        <v>2</v>
      </c>
      <c r="H33" s="5">
        <f ca="1">IF(AND(DATE(YEAR(H$1)-1,MONTH(H$1),DAY(H$1))&lt;$C33,
$B33&lt;DATE(YEAR(H$1)-1,MONTH(H$1),DAY(H$1)),
$D33='Master Sheet'!$U$2),1,
IF(AND(DATE(YEAR(H$1)-1,MONTH(H$1),DAY(H$1))&lt;$C33,
$B33&lt;DATE(YEAR(H$1)-1,MONTH(H$1),DAY(H$1)),
$D33='Master Sheet'!$U$3),2,
IF(AND(DATE(YEAR(H$1)-1,MONTH(H$1),DAY(H$1))&lt;$C33,
$B33&lt;DATE(YEAR(H$1)-1,MONTH(H$1),DAY(H$1)),
$D33='Master Sheet'!$U$4),3,
IF(AND(DATE(YEAR(H$1)-1,MONTH(H$1),DAY(H$1))&lt;$C33,
H$1&gt;$B33,
$D33='Master Sheet'!$U$2),1,
IF(AND(DATE(YEAR(H$1)-1,MONTH(H$1),DAY(H$1))&lt;$C33,
H$1&gt;$B33,
$D33='Master Sheet'!$U$3),2,
IF(AND(DATE(YEAR(H$1)-1,MONTH(H$1),DAY(H$1))&lt;$C33,
H$1&gt;$B33,
$D33='Master Sheet'!$U$4),3,
0))))))</f>
        <v>2</v>
      </c>
      <c r="I33" s="5">
        <f ca="1">IF(AND(DATE(YEAR(I$1)-1,MONTH(I$1),DAY(I$1))&lt;$C33,
$B33&lt;DATE(YEAR(I$1)-1,MONTH(I$1),DAY(I$1)),
$D33='Master Sheet'!$U$2),1,
IF(AND(DATE(YEAR(I$1)-1,MONTH(I$1),DAY(I$1))&lt;$C33,
$B33&lt;DATE(YEAR(I$1)-1,MONTH(I$1),DAY(I$1)),
$D33='Master Sheet'!$U$3),2,
IF(AND(DATE(YEAR(I$1)-1,MONTH(I$1),DAY(I$1))&lt;$C33,
$B33&lt;DATE(YEAR(I$1)-1,MONTH(I$1),DAY(I$1)),
$D33='Master Sheet'!$U$4),3,
IF(AND(DATE(YEAR(I$1)-1,MONTH(I$1),DAY(I$1))&lt;$C33,
I$1&gt;$B33,
$D33='Master Sheet'!$U$2),1,
IF(AND(DATE(YEAR(I$1)-1,MONTH(I$1),DAY(I$1))&lt;$C33,
I$1&gt;$B33,
$D33='Master Sheet'!$U$3),2,
IF(AND(DATE(YEAR(I$1)-1,MONTH(I$1),DAY(I$1))&lt;$C33,
I$1&gt;$B33,
$D33='Master Sheet'!$U$4),3,
0))))))</f>
        <v>2</v>
      </c>
      <c r="J33" s="5">
        <f ca="1">IF(AND(DATE(YEAR(J$1)-1,MONTH(J$1),DAY(J$1))&lt;$C33,
$B33&lt;DATE(YEAR(J$1)-1,MONTH(J$1),DAY(J$1)),
$D33='Master Sheet'!$U$2),1,
IF(AND(DATE(YEAR(J$1)-1,MONTH(J$1),DAY(J$1))&lt;$C33,
$B33&lt;DATE(YEAR(J$1)-1,MONTH(J$1),DAY(J$1)),
$D33='Master Sheet'!$U$3),2,
IF(AND(DATE(YEAR(J$1)-1,MONTH(J$1),DAY(J$1))&lt;$C33,
$B33&lt;DATE(YEAR(J$1)-1,MONTH(J$1),DAY(J$1)),
$D33='Master Sheet'!$U$4),3,
IF(AND(DATE(YEAR(J$1)-1,MONTH(J$1),DAY(J$1))&lt;$C33,
J$1&gt;$B33,
$D33='Master Sheet'!$U$2),1,
IF(AND(DATE(YEAR(J$1)-1,MONTH(J$1),DAY(J$1))&lt;$C33,
J$1&gt;$B33,
$D33='Master Sheet'!$U$3),2,
IF(AND(DATE(YEAR(J$1)-1,MONTH(J$1),DAY(J$1))&lt;$C33,
J$1&gt;$B33,
$D33='Master Sheet'!$U$4),3,
0))))))</f>
        <v>0</v>
      </c>
      <c r="K33" s="5">
        <f ca="1">IF(AND(DATE(YEAR(K$1)-1,MONTH(K$1),DAY(K$1))&lt;$C33,
$B33&lt;DATE(YEAR(K$1)-1,MONTH(K$1),DAY(K$1)),
$D33='Master Sheet'!$U$2),1,
IF(AND(DATE(YEAR(K$1)-1,MONTH(K$1),DAY(K$1))&lt;$C33,
$B33&lt;DATE(YEAR(K$1)-1,MONTH(K$1),DAY(K$1)),
$D33='Master Sheet'!$U$3),2,
IF(AND(DATE(YEAR(K$1)-1,MONTH(K$1),DAY(K$1))&lt;$C33,
$B33&lt;DATE(YEAR(K$1)-1,MONTH(K$1),DAY(K$1)),
$D33='Master Sheet'!$U$4),3,
IF(AND(DATE(YEAR(K$1)-1,MONTH(K$1),DAY(K$1))&lt;$C33,
K$1&gt;$B33,
$D33='Master Sheet'!$U$2),1,
IF(AND(DATE(YEAR(K$1)-1,MONTH(K$1),DAY(K$1))&lt;$C33,
K$1&gt;$B33,
$D33='Master Sheet'!$U$3),2,
IF(AND(DATE(YEAR(K$1)-1,MONTH(K$1),DAY(K$1))&lt;$C33,
K$1&gt;$B33,
$D33='Master Sheet'!$U$4),3,
0))))))</f>
        <v>0</v>
      </c>
      <c r="L33" s="5">
        <f ca="1">IF(AND(DATE(YEAR(L$1)-1,MONTH(L$1),DAY(L$1))&lt;$C33,
$B33&lt;DATE(YEAR(L$1)-1,MONTH(L$1),DAY(L$1)),
$D33='Master Sheet'!$U$2),1,
IF(AND(DATE(YEAR(L$1)-1,MONTH(L$1),DAY(L$1))&lt;$C33,
$B33&lt;DATE(YEAR(L$1)-1,MONTH(L$1),DAY(L$1)),
$D33='Master Sheet'!$U$3),2,
IF(AND(DATE(YEAR(L$1)-1,MONTH(L$1),DAY(L$1))&lt;$C33,
$B33&lt;DATE(YEAR(L$1)-1,MONTH(L$1),DAY(L$1)),
$D33='Master Sheet'!$U$4),3,
IF(AND(DATE(YEAR(L$1)-1,MONTH(L$1),DAY(L$1))&lt;$C33,
L$1&gt;$B33,
$D33='Master Sheet'!$U$2),1,
IF(AND(DATE(YEAR(L$1)-1,MONTH(L$1),DAY(L$1))&lt;$C33,
L$1&gt;$B33,
$D33='Master Sheet'!$U$3),2,
IF(AND(DATE(YEAR(L$1)-1,MONTH(L$1),DAY(L$1))&lt;$C33,
L$1&gt;$B33,
$D33='Master Sheet'!$U$4),3,
0))))))</f>
        <v>0</v>
      </c>
      <c r="M33" s="5">
        <f ca="1">IF(AND(DATE(YEAR(M$1)-1,MONTH(M$1),DAY(M$1))&lt;$C33,
$B33&lt;DATE(YEAR(M$1)-1,MONTH(M$1),DAY(M$1)),
$D33='Master Sheet'!$U$2),1,
IF(AND(DATE(YEAR(M$1)-1,MONTH(M$1),DAY(M$1))&lt;$C33,
$B33&lt;DATE(YEAR(M$1)-1,MONTH(M$1),DAY(M$1)),
$D33='Master Sheet'!$U$3),2,
IF(AND(DATE(YEAR(M$1)-1,MONTH(M$1),DAY(M$1))&lt;$C33,
$B33&lt;DATE(YEAR(M$1)-1,MONTH(M$1),DAY(M$1)),
$D33='Master Sheet'!$U$4),3,
IF(AND(DATE(YEAR(M$1)-1,MONTH(M$1),DAY(M$1))&lt;$C33,
M$1&gt;$B33,
$D33='Master Sheet'!$U$2),1,
IF(AND(DATE(YEAR(M$1)-1,MONTH(M$1),DAY(M$1))&lt;$C33,
M$1&gt;$B33,
$D33='Master Sheet'!$U$3),2,
IF(AND(DATE(YEAR(M$1)-1,MONTH(M$1),DAY(M$1))&lt;$C33,
M$1&gt;$B33,
$D33='Master Sheet'!$U$4),3,
0))))))</f>
        <v>0</v>
      </c>
      <c r="N33" s="5">
        <f ca="1">IF(AND(DATE(YEAR(N$1)-1,MONTH(N$1),DAY(N$1))&lt;$C33,
$B33&lt;DATE(YEAR(N$1)-1,MONTH(N$1),DAY(N$1)),
$D33='Master Sheet'!$U$2),1,
IF(AND(DATE(YEAR(N$1)-1,MONTH(N$1),DAY(N$1))&lt;$C33,
$B33&lt;DATE(YEAR(N$1)-1,MONTH(N$1),DAY(N$1)),
$D33='Master Sheet'!$U$3),2,
IF(AND(DATE(YEAR(N$1)-1,MONTH(N$1),DAY(N$1))&lt;$C33,
$B33&lt;DATE(YEAR(N$1)-1,MONTH(N$1),DAY(N$1)),
$D33='Master Sheet'!$U$4),3,
IF(AND(DATE(YEAR(N$1)-1,MONTH(N$1),DAY(N$1))&lt;$C33,
N$1&gt;$B33,
$D33='Master Sheet'!$U$2),1,
IF(AND(DATE(YEAR(N$1)-1,MONTH(N$1),DAY(N$1))&lt;$C33,
N$1&gt;$B33,
$D33='Master Sheet'!$U$3),2,
IF(AND(DATE(YEAR(N$1)-1,MONTH(N$1),DAY(N$1))&lt;$C33,
N$1&gt;$B33,
$D33='Master Sheet'!$U$4),3,
0))))))</f>
        <v>0</v>
      </c>
      <c r="O33" s="5">
        <f ca="1">IF(AND(DATE(YEAR(O$1)-1,MONTH(O$1),DAY(O$1))&lt;$C33,
$B33&lt;DATE(YEAR(O$1)-1,MONTH(O$1),DAY(O$1)),
$D33='Master Sheet'!$U$2),1,
IF(AND(DATE(YEAR(O$1)-1,MONTH(O$1),DAY(O$1))&lt;$C33,
$B33&lt;DATE(YEAR(O$1)-1,MONTH(O$1),DAY(O$1)),
$D33='Master Sheet'!$U$3),2,
IF(AND(DATE(YEAR(O$1)-1,MONTH(O$1),DAY(O$1))&lt;$C33,
$B33&lt;DATE(YEAR(O$1)-1,MONTH(O$1),DAY(O$1)),
$D33='Master Sheet'!$U$4),3,
IF(AND(DATE(YEAR(O$1)-1,MONTH(O$1),DAY(O$1))&lt;$C33,
O$1&gt;$B33,
$D33='Master Sheet'!$U$2),1,
IF(AND(DATE(YEAR(O$1)-1,MONTH(O$1),DAY(O$1))&lt;$C33,
O$1&gt;$B33,
$D33='Master Sheet'!$U$3),2,
IF(AND(DATE(YEAR(O$1)-1,MONTH(O$1),DAY(O$1))&lt;$C33,
O$1&gt;$B33,
$D33='Master Sheet'!$U$4),3,
0))))))</f>
        <v>0</v>
      </c>
      <c r="P33" s="5">
        <f ca="1">IF(AND(DATE(YEAR(P$1)-1,MONTH(P$1),DAY(P$1))&lt;$C33,
$B33&lt;DATE(YEAR(P$1)-1,MONTH(P$1),DAY(P$1)),
$D33='Master Sheet'!$U$2),1,
IF(AND(DATE(YEAR(P$1)-1,MONTH(P$1),DAY(P$1))&lt;$C33,
$B33&lt;DATE(YEAR(P$1)-1,MONTH(P$1),DAY(P$1)),
$D33='Master Sheet'!$U$3),2,
IF(AND(DATE(YEAR(P$1)-1,MONTH(P$1),DAY(P$1))&lt;$C33,
$B33&lt;DATE(YEAR(P$1)-1,MONTH(P$1),DAY(P$1)),
$D33='Master Sheet'!$U$4),3,
IF(AND(DATE(YEAR(P$1)-1,MONTH(P$1),DAY(P$1))&lt;$C33,
P$1&gt;$B33,
$D33='Master Sheet'!$U$2),1,
IF(AND(DATE(YEAR(P$1)-1,MONTH(P$1),DAY(P$1))&lt;$C33,
P$1&gt;$B33,
$D33='Master Sheet'!$U$3),2,
IF(AND(DATE(YEAR(P$1)-1,MONTH(P$1),DAY(P$1))&lt;$C33,
P$1&gt;$B33,
$D33='Master Sheet'!$U$4),3,
0))))))</f>
        <v>0</v>
      </c>
      <c r="Q33" s="12">
        <f ca="1">IF(AND(DATE(YEAR(Q$1)-1,MONTH(Q$1),DAY(Q$1))&lt;$C33,
$B33&lt;DATE(YEAR(Q$1)-1,MONTH(Q$1),DAY(Q$1)),
$D33='Master Sheet'!$U$2),1,
IF(AND(DATE(YEAR(Q$1)-1,MONTH(Q$1),DAY(Q$1))&lt;$C33,
$B33&lt;DATE(YEAR(Q$1)-1,MONTH(Q$1),DAY(Q$1)),
$D33='Master Sheet'!$U$3),2,
IF(AND(DATE(YEAR(Q$1)-1,MONTH(Q$1),DAY(Q$1))&lt;$C33,
$B33&lt;DATE(YEAR(Q$1)-1,MONTH(Q$1),DAY(Q$1)),
$D33='Master Sheet'!$U$4),3,
IF(AND(DATE(YEAR(Q$1)-1,MONTH(Q$1),DAY(Q$1))&lt;$C33,
Q$1&gt;$B33,
$D33='Master Sheet'!$U$2),1,
IF(AND(DATE(YEAR(Q$1)-1,MONTH(Q$1),DAY(Q$1))&lt;$C33,
Q$1&gt;$B33,
$D33='Master Sheet'!$U$3),2,
IF(AND(DATE(YEAR(Q$1)-1,MONTH(Q$1),DAY(Q$1))&lt;$C33,
Q$1&gt;$B33,
$D33='Master Sheet'!$U$4),3,
0))))))</f>
        <v>0</v>
      </c>
    </row>
    <row r="34" spans="1:17" ht="75.75" thickBot="1" x14ac:dyDescent="0.3">
      <c r="A34" s="33" t="s">
        <v>167</v>
      </c>
      <c r="B34" s="34">
        <v>43466</v>
      </c>
      <c r="C34" s="34">
        <v>43830</v>
      </c>
      <c r="D34" s="37" t="s">
        <v>5</v>
      </c>
      <c r="E34" s="36" t="s">
        <v>99</v>
      </c>
      <c r="F34" s="36" t="s">
        <v>168</v>
      </c>
      <c r="G34" s="13">
        <f ca="1">IF(AND(DATE(YEAR(G$1)-1,MONTH(G$1),DAY(G$1))&lt;$C34,
$B34&lt;DATE(YEAR(G$1)-1,MONTH(G$1),DAY(G$1)),
$D34='Master Sheet'!$U$2),1,
IF(AND(DATE(YEAR(G$1)-1,MONTH(G$1),DAY(G$1))&lt;$C34,
$B34&lt;DATE(YEAR(G$1)-1,MONTH(G$1),DAY(G$1)),
$D34='Master Sheet'!$U$3),2,
IF(AND(DATE(YEAR(G$1)-1,MONTH(G$1),DAY(G$1))&lt;$C34,
$B34&lt;DATE(YEAR(G$1)-1,MONTH(G$1),DAY(G$1)),
$D34='Master Sheet'!$U$4),3,
IF(AND(DATE(YEAR(G$1)-1,MONTH(G$1),DAY(G$1))&lt;$C34,
G$1&gt;$B34,
$D34='Master Sheet'!$U$2),1,
IF(AND(DATE(YEAR(G$1)-1,MONTH(G$1),DAY(G$1))&lt;$C34,
G$1&gt;$B34,
$D34='Master Sheet'!$U$3),2,
IF(AND(DATE(YEAR(G$1)-1,MONTH(G$1),DAY(G$1))&lt;$C34,
G$1&gt;$B34,
$D34='Master Sheet'!$U$4),3,
0))))))</f>
        <v>1</v>
      </c>
      <c r="H34" s="5">
        <f ca="1">IF(AND(DATE(YEAR(H$1)-1,MONTH(H$1),DAY(H$1))&lt;$C34,
$B34&lt;DATE(YEAR(H$1)-1,MONTH(H$1),DAY(H$1)),
$D34='Master Sheet'!$U$2),1,
IF(AND(DATE(YEAR(H$1)-1,MONTH(H$1),DAY(H$1))&lt;$C34,
$B34&lt;DATE(YEAR(H$1)-1,MONTH(H$1),DAY(H$1)),
$D34='Master Sheet'!$U$3),2,
IF(AND(DATE(YEAR(H$1)-1,MONTH(H$1),DAY(H$1))&lt;$C34,
$B34&lt;DATE(YEAR(H$1)-1,MONTH(H$1),DAY(H$1)),
$D34='Master Sheet'!$U$4),3,
IF(AND(DATE(YEAR(H$1)-1,MONTH(H$1),DAY(H$1))&lt;$C34,
H$1&gt;$B34,
$D34='Master Sheet'!$U$2),1,
IF(AND(DATE(YEAR(H$1)-1,MONTH(H$1),DAY(H$1))&lt;$C34,
H$1&gt;$B34,
$D34='Master Sheet'!$U$3),2,
IF(AND(DATE(YEAR(H$1)-1,MONTH(H$1),DAY(H$1))&lt;$C34,
H$1&gt;$B34,
$D34='Master Sheet'!$U$4),3,
0))))))</f>
        <v>0</v>
      </c>
      <c r="I34" s="5">
        <f ca="1">IF(AND(DATE(YEAR(I$1)-1,MONTH(I$1),DAY(I$1))&lt;$C34,
$B34&lt;DATE(YEAR(I$1)-1,MONTH(I$1),DAY(I$1)),
$D34='Master Sheet'!$U$2),1,
IF(AND(DATE(YEAR(I$1)-1,MONTH(I$1),DAY(I$1))&lt;$C34,
$B34&lt;DATE(YEAR(I$1)-1,MONTH(I$1),DAY(I$1)),
$D34='Master Sheet'!$U$3),2,
IF(AND(DATE(YEAR(I$1)-1,MONTH(I$1),DAY(I$1))&lt;$C34,
$B34&lt;DATE(YEAR(I$1)-1,MONTH(I$1),DAY(I$1)),
$D34='Master Sheet'!$U$4),3,
IF(AND(DATE(YEAR(I$1)-1,MONTH(I$1),DAY(I$1))&lt;$C34,
I$1&gt;$B34,
$D34='Master Sheet'!$U$2),1,
IF(AND(DATE(YEAR(I$1)-1,MONTH(I$1),DAY(I$1))&lt;$C34,
I$1&gt;$B34,
$D34='Master Sheet'!$U$3),2,
IF(AND(DATE(YEAR(I$1)-1,MONTH(I$1),DAY(I$1))&lt;$C34,
I$1&gt;$B34,
$D34='Master Sheet'!$U$4),3,
0))))))</f>
        <v>0</v>
      </c>
      <c r="J34" s="5">
        <f ca="1">IF(AND(DATE(YEAR(J$1)-1,MONTH(J$1),DAY(J$1))&lt;$C34,
$B34&lt;DATE(YEAR(J$1)-1,MONTH(J$1),DAY(J$1)),
$D34='Master Sheet'!$U$2),1,
IF(AND(DATE(YEAR(J$1)-1,MONTH(J$1),DAY(J$1))&lt;$C34,
$B34&lt;DATE(YEAR(J$1)-1,MONTH(J$1),DAY(J$1)),
$D34='Master Sheet'!$U$3),2,
IF(AND(DATE(YEAR(J$1)-1,MONTH(J$1),DAY(J$1))&lt;$C34,
$B34&lt;DATE(YEAR(J$1)-1,MONTH(J$1),DAY(J$1)),
$D34='Master Sheet'!$U$4),3,
IF(AND(DATE(YEAR(J$1)-1,MONTH(J$1),DAY(J$1))&lt;$C34,
J$1&gt;$B34,
$D34='Master Sheet'!$U$2),1,
IF(AND(DATE(YEAR(J$1)-1,MONTH(J$1),DAY(J$1))&lt;$C34,
J$1&gt;$B34,
$D34='Master Sheet'!$U$3),2,
IF(AND(DATE(YEAR(J$1)-1,MONTH(J$1),DAY(J$1))&lt;$C34,
J$1&gt;$B34,
$D34='Master Sheet'!$U$4),3,
0))))))</f>
        <v>0</v>
      </c>
      <c r="K34" s="5">
        <f ca="1">IF(AND(DATE(YEAR(K$1)-1,MONTH(K$1),DAY(K$1))&lt;$C34,
$B34&lt;DATE(YEAR(K$1)-1,MONTH(K$1),DAY(K$1)),
$D34='Master Sheet'!$U$2),1,
IF(AND(DATE(YEAR(K$1)-1,MONTH(K$1),DAY(K$1))&lt;$C34,
$B34&lt;DATE(YEAR(K$1)-1,MONTH(K$1),DAY(K$1)),
$D34='Master Sheet'!$U$3),2,
IF(AND(DATE(YEAR(K$1)-1,MONTH(K$1),DAY(K$1))&lt;$C34,
$B34&lt;DATE(YEAR(K$1)-1,MONTH(K$1),DAY(K$1)),
$D34='Master Sheet'!$U$4),3,
IF(AND(DATE(YEAR(K$1)-1,MONTH(K$1),DAY(K$1))&lt;$C34,
K$1&gt;$B34,
$D34='Master Sheet'!$U$2),1,
IF(AND(DATE(YEAR(K$1)-1,MONTH(K$1),DAY(K$1))&lt;$C34,
K$1&gt;$B34,
$D34='Master Sheet'!$U$3),2,
IF(AND(DATE(YEAR(K$1)-1,MONTH(K$1),DAY(K$1))&lt;$C34,
K$1&gt;$B34,
$D34='Master Sheet'!$U$4),3,
0))))))</f>
        <v>0</v>
      </c>
      <c r="L34" s="5">
        <f ca="1">IF(AND(DATE(YEAR(L$1)-1,MONTH(L$1),DAY(L$1))&lt;$C34,
$B34&lt;DATE(YEAR(L$1)-1,MONTH(L$1),DAY(L$1)),
$D34='Master Sheet'!$U$2),1,
IF(AND(DATE(YEAR(L$1)-1,MONTH(L$1),DAY(L$1))&lt;$C34,
$B34&lt;DATE(YEAR(L$1)-1,MONTH(L$1),DAY(L$1)),
$D34='Master Sheet'!$U$3),2,
IF(AND(DATE(YEAR(L$1)-1,MONTH(L$1),DAY(L$1))&lt;$C34,
$B34&lt;DATE(YEAR(L$1)-1,MONTH(L$1),DAY(L$1)),
$D34='Master Sheet'!$U$4),3,
IF(AND(DATE(YEAR(L$1)-1,MONTH(L$1),DAY(L$1))&lt;$C34,
L$1&gt;$B34,
$D34='Master Sheet'!$U$2),1,
IF(AND(DATE(YEAR(L$1)-1,MONTH(L$1),DAY(L$1))&lt;$C34,
L$1&gt;$B34,
$D34='Master Sheet'!$U$3),2,
IF(AND(DATE(YEAR(L$1)-1,MONTH(L$1),DAY(L$1))&lt;$C34,
L$1&gt;$B34,
$D34='Master Sheet'!$U$4),3,
0))))))</f>
        <v>0</v>
      </c>
      <c r="M34" s="5">
        <f ca="1">IF(AND(DATE(YEAR(M$1)-1,MONTH(M$1),DAY(M$1))&lt;$C34,
$B34&lt;DATE(YEAR(M$1)-1,MONTH(M$1),DAY(M$1)),
$D34='Master Sheet'!$U$2),1,
IF(AND(DATE(YEAR(M$1)-1,MONTH(M$1),DAY(M$1))&lt;$C34,
$B34&lt;DATE(YEAR(M$1)-1,MONTH(M$1),DAY(M$1)),
$D34='Master Sheet'!$U$3),2,
IF(AND(DATE(YEAR(M$1)-1,MONTH(M$1),DAY(M$1))&lt;$C34,
$B34&lt;DATE(YEAR(M$1)-1,MONTH(M$1),DAY(M$1)),
$D34='Master Sheet'!$U$4),3,
IF(AND(DATE(YEAR(M$1)-1,MONTH(M$1),DAY(M$1))&lt;$C34,
M$1&gt;$B34,
$D34='Master Sheet'!$U$2),1,
IF(AND(DATE(YEAR(M$1)-1,MONTH(M$1),DAY(M$1))&lt;$C34,
M$1&gt;$B34,
$D34='Master Sheet'!$U$3),2,
IF(AND(DATE(YEAR(M$1)-1,MONTH(M$1),DAY(M$1))&lt;$C34,
M$1&gt;$B34,
$D34='Master Sheet'!$U$4),3,
0))))))</f>
        <v>0</v>
      </c>
      <c r="N34" s="5">
        <f ca="1">IF(AND(DATE(YEAR(N$1)-1,MONTH(N$1),DAY(N$1))&lt;$C34,
$B34&lt;DATE(YEAR(N$1)-1,MONTH(N$1),DAY(N$1)),
$D34='Master Sheet'!$U$2),1,
IF(AND(DATE(YEAR(N$1)-1,MONTH(N$1),DAY(N$1))&lt;$C34,
$B34&lt;DATE(YEAR(N$1)-1,MONTH(N$1),DAY(N$1)),
$D34='Master Sheet'!$U$3),2,
IF(AND(DATE(YEAR(N$1)-1,MONTH(N$1),DAY(N$1))&lt;$C34,
$B34&lt;DATE(YEAR(N$1)-1,MONTH(N$1),DAY(N$1)),
$D34='Master Sheet'!$U$4),3,
IF(AND(DATE(YEAR(N$1)-1,MONTH(N$1),DAY(N$1))&lt;$C34,
N$1&gt;$B34,
$D34='Master Sheet'!$U$2),1,
IF(AND(DATE(YEAR(N$1)-1,MONTH(N$1),DAY(N$1))&lt;$C34,
N$1&gt;$B34,
$D34='Master Sheet'!$U$3),2,
IF(AND(DATE(YEAR(N$1)-1,MONTH(N$1),DAY(N$1))&lt;$C34,
N$1&gt;$B34,
$D34='Master Sheet'!$U$4),3,
0))))))</f>
        <v>0</v>
      </c>
      <c r="O34" s="5">
        <f ca="1">IF(AND(DATE(YEAR(O$1)-1,MONTH(O$1),DAY(O$1))&lt;$C34,
$B34&lt;DATE(YEAR(O$1)-1,MONTH(O$1),DAY(O$1)),
$D34='Master Sheet'!$U$2),1,
IF(AND(DATE(YEAR(O$1)-1,MONTH(O$1),DAY(O$1))&lt;$C34,
$B34&lt;DATE(YEAR(O$1)-1,MONTH(O$1),DAY(O$1)),
$D34='Master Sheet'!$U$3),2,
IF(AND(DATE(YEAR(O$1)-1,MONTH(O$1),DAY(O$1))&lt;$C34,
$B34&lt;DATE(YEAR(O$1)-1,MONTH(O$1),DAY(O$1)),
$D34='Master Sheet'!$U$4),3,
IF(AND(DATE(YEAR(O$1)-1,MONTH(O$1),DAY(O$1))&lt;$C34,
O$1&gt;$B34,
$D34='Master Sheet'!$U$2),1,
IF(AND(DATE(YEAR(O$1)-1,MONTH(O$1),DAY(O$1))&lt;$C34,
O$1&gt;$B34,
$D34='Master Sheet'!$U$3),2,
IF(AND(DATE(YEAR(O$1)-1,MONTH(O$1),DAY(O$1))&lt;$C34,
O$1&gt;$B34,
$D34='Master Sheet'!$U$4),3,
0))))))</f>
        <v>0</v>
      </c>
      <c r="P34" s="5">
        <f ca="1">IF(AND(DATE(YEAR(P$1)-1,MONTH(P$1),DAY(P$1))&lt;$C34,
$B34&lt;DATE(YEAR(P$1)-1,MONTH(P$1),DAY(P$1)),
$D34='Master Sheet'!$U$2),1,
IF(AND(DATE(YEAR(P$1)-1,MONTH(P$1),DAY(P$1))&lt;$C34,
$B34&lt;DATE(YEAR(P$1)-1,MONTH(P$1),DAY(P$1)),
$D34='Master Sheet'!$U$3),2,
IF(AND(DATE(YEAR(P$1)-1,MONTH(P$1),DAY(P$1))&lt;$C34,
$B34&lt;DATE(YEAR(P$1)-1,MONTH(P$1),DAY(P$1)),
$D34='Master Sheet'!$U$4),3,
IF(AND(DATE(YEAR(P$1)-1,MONTH(P$1),DAY(P$1))&lt;$C34,
P$1&gt;$B34,
$D34='Master Sheet'!$U$2),1,
IF(AND(DATE(YEAR(P$1)-1,MONTH(P$1),DAY(P$1))&lt;$C34,
P$1&gt;$B34,
$D34='Master Sheet'!$U$3),2,
IF(AND(DATE(YEAR(P$1)-1,MONTH(P$1),DAY(P$1))&lt;$C34,
P$1&gt;$B34,
$D34='Master Sheet'!$U$4),3,
0))))))</f>
        <v>0</v>
      </c>
      <c r="Q34" s="12">
        <f ca="1">IF(AND(DATE(YEAR(Q$1)-1,MONTH(Q$1),DAY(Q$1))&lt;$C34,
$B34&lt;DATE(YEAR(Q$1)-1,MONTH(Q$1),DAY(Q$1)),
$D34='Master Sheet'!$U$2),1,
IF(AND(DATE(YEAR(Q$1)-1,MONTH(Q$1),DAY(Q$1))&lt;$C34,
$B34&lt;DATE(YEAR(Q$1)-1,MONTH(Q$1),DAY(Q$1)),
$D34='Master Sheet'!$U$3),2,
IF(AND(DATE(YEAR(Q$1)-1,MONTH(Q$1),DAY(Q$1))&lt;$C34,
$B34&lt;DATE(YEAR(Q$1)-1,MONTH(Q$1),DAY(Q$1)),
$D34='Master Sheet'!$U$4),3,
IF(AND(DATE(YEAR(Q$1)-1,MONTH(Q$1),DAY(Q$1))&lt;$C34,
Q$1&gt;$B34,
$D34='Master Sheet'!$U$2),1,
IF(AND(DATE(YEAR(Q$1)-1,MONTH(Q$1),DAY(Q$1))&lt;$C34,
Q$1&gt;$B34,
$D34='Master Sheet'!$U$3),2,
IF(AND(DATE(YEAR(Q$1)-1,MONTH(Q$1),DAY(Q$1))&lt;$C34,
Q$1&gt;$B34,
$D34='Master Sheet'!$U$4),3,
0))))))</f>
        <v>0</v>
      </c>
    </row>
    <row r="35" spans="1:17" ht="60.75" thickBot="1" x14ac:dyDescent="0.3">
      <c r="A35" s="33" t="s">
        <v>92</v>
      </c>
      <c r="B35" s="34">
        <v>43282</v>
      </c>
      <c r="C35" s="34">
        <v>44013</v>
      </c>
      <c r="D35" s="37" t="s">
        <v>6</v>
      </c>
      <c r="E35" s="36" t="s">
        <v>106</v>
      </c>
      <c r="F35" s="38" t="s">
        <v>162</v>
      </c>
      <c r="G35" s="13">
        <f ca="1">IF(AND(DATE(YEAR(G$1)-1,MONTH(G$1),DAY(G$1))&lt;$C35,
$B35&lt;DATE(YEAR(G$1)-1,MONTH(G$1),DAY(G$1)),
$D35='Master Sheet'!$U$2),1,
IF(AND(DATE(YEAR(G$1)-1,MONTH(G$1),DAY(G$1))&lt;$C35,
$B35&lt;DATE(YEAR(G$1)-1,MONTH(G$1),DAY(G$1)),
$D35='Master Sheet'!$U$3),2,
IF(AND(DATE(YEAR(G$1)-1,MONTH(G$1),DAY(G$1))&lt;$C35,
$B35&lt;DATE(YEAR(G$1)-1,MONTH(G$1),DAY(G$1)),
$D35='Master Sheet'!$U$4),3,
IF(AND(DATE(YEAR(G$1)-1,MONTH(G$1),DAY(G$1))&lt;$C35,
G$1&gt;$B35,
$D35='Master Sheet'!$U$2),1,
IF(AND(DATE(YEAR(G$1)-1,MONTH(G$1),DAY(G$1))&lt;$C35,
G$1&gt;$B35,
$D35='Master Sheet'!$U$3),2,
IF(AND(DATE(YEAR(G$1)-1,MONTH(G$1),DAY(G$1))&lt;$C35,
G$1&gt;$B35,
$D35='Master Sheet'!$U$4),3,
0))))))</f>
        <v>3</v>
      </c>
      <c r="H35" s="5">
        <f ca="1">IF(AND(DATE(YEAR(H$1)-1,MONTH(H$1),DAY(H$1))&lt;$C35,
$B35&lt;DATE(YEAR(H$1)-1,MONTH(H$1),DAY(H$1)),
$D35='Master Sheet'!$U$2),1,
IF(AND(DATE(YEAR(H$1)-1,MONTH(H$1),DAY(H$1))&lt;$C35,
$B35&lt;DATE(YEAR(H$1)-1,MONTH(H$1),DAY(H$1)),
$D35='Master Sheet'!$U$3),2,
IF(AND(DATE(YEAR(H$1)-1,MONTH(H$1),DAY(H$1))&lt;$C35,
$B35&lt;DATE(YEAR(H$1)-1,MONTH(H$1),DAY(H$1)),
$D35='Master Sheet'!$U$4),3,
IF(AND(DATE(YEAR(H$1)-1,MONTH(H$1),DAY(H$1))&lt;$C35,
H$1&gt;$B35,
$D35='Master Sheet'!$U$2),1,
IF(AND(DATE(YEAR(H$1)-1,MONTH(H$1),DAY(H$1))&lt;$C35,
H$1&gt;$B35,
$D35='Master Sheet'!$U$3),2,
IF(AND(DATE(YEAR(H$1)-1,MONTH(H$1),DAY(H$1))&lt;$C35,
H$1&gt;$B35,
$D35='Master Sheet'!$U$4),3,
0))))))</f>
        <v>3</v>
      </c>
      <c r="I35" s="5">
        <f ca="1">IF(AND(DATE(YEAR(I$1)-1,MONTH(I$1),DAY(I$1))&lt;$C35,
$B35&lt;DATE(YEAR(I$1)-1,MONTH(I$1),DAY(I$1)),
$D35='Master Sheet'!$U$2),1,
IF(AND(DATE(YEAR(I$1)-1,MONTH(I$1),DAY(I$1))&lt;$C35,
$B35&lt;DATE(YEAR(I$1)-1,MONTH(I$1),DAY(I$1)),
$D35='Master Sheet'!$U$3),2,
IF(AND(DATE(YEAR(I$1)-1,MONTH(I$1),DAY(I$1))&lt;$C35,
$B35&lt;DATE(YEAR(I$1)-1,MONTH(I$1),DAY(I$1)),
$D35='Master Sheet'!$U$4),3,
IF(AND(DATE(YEAR(I$1)-1,MONTH(I$1),DAY(I$1))&lt;$C35,
I$1&gt;$B35,
$D35='Master Sheet'!$U$2),1,
IF(AND(DATE(YEAR(I$1)-1,MONTH(I$1),DAY(I$1))&lt;$C35,
I$1&gt;$B35,
$D35='Master Sheet'!$U$3),2,
IF(AND(DATE(YEAR(I$1)-1,MONTH(I$1),DAY(I$1))&lt;$C35,
I$1&gt;$B35,
$D35='Master Sheet'!$U$4),3,
0))))))</f>
        <v>0</v>
      </c>
      <c r="J35" s="5">
        <f ca="1">IF(AND(DATE(YEAR(J$1)-1,MONTH(J$1),DAY(J$1))&lt;$C35,
$B35&lt;DATE(YEAR(J$1)-1,MONTH(J$1),DAY(J$1)),
$D35='Master Sheet'!$U$2),1,
IF(AND(DATE(YEAR(J$1)-1,MONTH(J$1),DAY(J$1))&lt;$C35,
$B35&lt;DATE(YEAR(J$1)-1,MONTH(J$1),DAY(J$1)),
$D35='Master Sheet'!$U$3),2,
IF(AND(DATE(YEAR(J$1)-1,MONTH(J$1),DAY(J$1))&lt;$C35,
$B35&lt;DATE(YEAR(J$1)-1,MONTH(J$1),DAY(J$1)),
$D35='Master Sheet'!$U$4),3,
IF(AND(DATE(YEAR(J$1)-1,MONTH(J$1),DAY(J$1))&lt;$C35,
J$1&gt;$B35,
$D35='Master Sheet'!$U$2),1,
IF(AND(DATE(YEAR(J$1)-1,MONTH(J$1),DAY(J$1))&lt;$C35,
J$1&gt;$B35,
$D35='Master Sheet'!$U$3),2,
IF(AND(DATE(YEAR(J$1)-1,MONTH(J$1),DAY(J$1))&lt;$C35,
J$1&gt;$B35,
$D35='Master Sheet'!$U$4),3,
0))))))</f>
        <v>0</v>
      </c>
      <c r="K35" s="5">
        <f ca="1">IF(AND(DATE(YEAR(K$1)-1,MONTH(K$1),DAY(K$1))&lt;$C35,
$B35&lt;DATE(YEAR(K$1)-1,MONTH(K$1),DAY(K$1)),
$D35='Master Sheet'!$U$2),1,
IF(AND(DATE(YEAR(K$1)-1,MONTH(K$1),DAY(K$1))&lt;$C35,
$B35&lt;DATE(YEAR(K$1)-1,MONTH(K$1),DAY(K$1)),
$D35='Master Sheet'!$U$3),2,
IF(AND(DATE(YEAR(K$1)-1,MONTH(K$1),DAY(K$1))&lt;$C35,
$B35&lt;DATE(YEAR(K$1)-1,MONTH(K$1),DAY(K$1)),
$D35='Master Sheet'!$U$4),3,
IF(AND(DATE(YEAR(K$1)-1,MONTH(K$1),DAY(K$1))&lt;$C35,
K$1&gt;$B35,
$D35='Master Sheet'!$U$2),1,
IF(AND(DATE(YEAR(K$1)-1,MONTH(K$1),DAY(K$1))&lt;$C35,
K$1&gt;$B35,
$D35='Master Sheet'!$U$3),2,
IF(AND(DATE(YEAR(K$1)-1,MONTH(K$1),DAY(K$1))&lt;$C35,
K$1&gt;$B35,
$D35='Master Sheet'!$U$4),3,
0))))))</f>
        <v>0</v>
      </c>
      <c r="L35" s="5">
        <f ca="1">IF(AND(DATE(YEAR(L$1)-1,MONTH(L$1),DAY(L$1))&lt;$C35,
$B35&lt;DATE(YEAR(L$1)-1,MONTH(L$1),DAY(L$1)),
$D35='Master Sheet'!$U$2),1,
IF(AND(DATE(YEAR(L$1)-1,MONTH(L$1),DAY(L$1))&lt;$C35,
$B35&lt;DATE(YEAR(L$1)-1,MONTH(L$1),DAY(L$1)),
$D35='Master Sheet'!$U$3),2,
IF(AND(DATE(YEAR(L$1)-1,MONTH(L$1),DAY(L$1))&lt;$C35,
$B35&lt;DATE(YEAR(L$1)-1,MONTH(L$1),DAY(L$1)),
$D35='Master Sheet'!$U$4),3,
IF(AND(DATE(YEAR(L$1)-1,MONTH(L$1),DAY(L$1))&lt;$C35,
L$1&gt;$B35,
$D35='Master Sheet'!$U$2),1,
IF(AND(DATE(YEAR(L$1)-1,MONTH(L$1),DAY(L$1))&lt;$C35,
L$1&gt;$B35,
$D35='Master Sheet'!$U$3),2,
IF(AND(DATE(YEAR(L$1)-1,MONTH(L$1),DAY(L$1))&lt;$C35,
L$1&gt;$B35,
$D35='Master Sheet'!$U$4),3,
0))))))</f>
        <v>0</v>
      </c>
      <c r="M35" s="5">
        <f ca="1">IF(AND(DATE(YEAR(M$1)-1,MONTH(M$1),DAY(M$1))&lt;$C35,
$B35&lt;DATE(YEAR(M$1)-1,MONTH(M$1),DAY(M$1)),
$D35='Master Sheet'!$U$2),1,
IF(AND(DATE(YEAR(M$1)-1,MONTH(M$1),DAY(M$1))&lt;$C35,
$B35&lt;DATE(YEAR(M$1)-1,MONTH(M$1),DAY(M$1)),
$D35='Master Sheet'!$U$3),2,
IF(AND(DATE(YEAR(M$1)-1,MONTH(M$1),DAY(M$1))&lt;$C35,
$B35&lt;DATE(YEAR(M$1)-1,MONTH(M$1),DAY(M$1)),
$D35='Master Sheet'!$U$4),3,
IF(AND(DATE(YEAR(M$1)-1,MONTH(M$1),DAY(M$1))&lt;$C35,
M$1&gt;$B35,
$D35='Master Sheet'!$U$2),1,
IF(AND(DATE(YEAR(M$1)-1,MONTH(M$1),DAY(M$1))&lt;$C35,
M$1&gt;$B35,
$D35='Master Sheet'!$U$3),2,
IF(AND(DATE(YEAR(M$1)-1,MONTH(M$1),DAY(M$1))&lt;$C35,
M$1&gt;$B35,
$D35='Master Sheet'!$U$4),3,
0))))))</f>
        <v>0</v>
      </c>
      <c r="N35" s="5">
        <f ca="1">IF(AND(DATE(YEAR(N$1)-1,MONTH(N$1),DAY(N$1))&lt;$C35,
$B35&lt;DATE(YEAR(N$1)-1,MONTH(N$1),DAY(N$1)),
$D35='Master Sheet'!$U$2),1,
IF(AND(DATE(YEAR(N$1)-1,MONTH(N$1),DAY(N$1))&lt;$C35,
$B35&lt;DATE(YEAR(N$1)-1,MONTH(N$1),DAY(N$1)),
$D35='Master Sheet'!$U$3),2,
IF(AND(DATE(YEAR(N$1)-1,MONTH(N$1),DAY(N$1))&lt;$C35,
$B35&lt;DATE(YEAR(N$1)-1,MONTH(N$1),DAY(N$1)),
$D35='Master Sheet'!$U$4),3,
IF(AND(DATE(YEAR(N$1)-1,MONTH(N$1),DAY(N$1))&lt;$C35,
N$1&gt;$B35,
$D35='Master Sheet'!$U$2),1,
IF(AND(DATE(YEAR(N$1)-1,MONTH(N$1),DAY(N$1))&lt;$C35,
N$1&gt;$B35,
$D35='Master Sheet'!$U$3),2,
IF(AND(DATE(YEAR(N$1)-1,MONTH(N$1),DAY(N$1))&lt;$C35,
N$1&gt;$B35,
$D35='Master Sheet'!$U$4),3,
0))))))</f>
        <v>0</v>
      </c>
      <c r="O35" s="5">
        <f ca="1">IF(AND(DATE(YEAR(O$1)-1,MONTH(O$1),DAY(O$1))&lt;$C35,
$B35&lt;DATE(YEAR(O$1)-1,MONTH(O$1),DAY(O$1)),
$D35='Master Sheet'!$U$2),1,
IF(AND(DATE(YEAR(O$1)-1,MONTH(O$1),DAY(O$1))&lt;$C35,
$B35&lt;DATE(YEAR(O$1)-1,MONTH(O$1),DAY(O$1)),
$D35='Master Sheet'!$U$3),2,
IF(AND(DATE(YEAR(O$1)-1,MONTH(O$1),DAY(O$1))&lt;$C35,
$B35&lt;DATE(YEAR(O$1)-1,MONTH(O$1),DAY(O$1)),
$D35='Master Sheet'!$U$4),3,
IF(AND(DATE(YEAR(O$1)-1,MONTH(O$1),DAY(O$1))&lt;$C35,
O$1&gt;$B35,
$D35='Master Sheet'!$U$2),1,
IF(AND(DATE(YEAR(O$1)-1,MONTH(O$1),DAY(O$1))&lt;$C35,
O$1&gt;$B35,
$D35='Master Sheet'!$U$3),2,
IF(AND(DATE(YEAR(O$1)-1,MONTH(O$1),DAY(O$1))&lt;$C35,
O$1&gt;$B35,
$D35='Master Sheet'!$U$4),3,
0))))))</f>
        <v>0</v>
      </c>
      <c r="P35" s="5">
        <f ca="1">IF(AND(DATE(YEAR(P$1)-1,MONTH(P$1),DAY(P$1))&lt;$C35,
$B35&lt;DATE(YEAR(P$1)-1,MONTH(P$1),DAY(P$1)),
$D35='Master Sheet'!$U$2),1,
IF(AND(DATE(YEAR(P$1)-1,MONTH(P$1),DAY(P$1))&lt;$C35,
$B35&lt;DATE(YEAR(P$1)-1,MONTH(P$1),DAY(P$1)),
$D35='Master Sheet'!$U$3),2,
IF(AND(DATE(YEAR(P$1)-1,MONTH(P$1),DAY(P$1))&lt;$C35,
$B35&lt;DATE(YEAR(P$1)-1,MONTH(P$1),DAY(P$1)),
$D35='Master Sheet'!$U$4),3,
IF(AND(DATE(YEAR(P$1)-1,MONTH(P$1),DAY(P$1))&lt;$C35,
P$1&gt;$B35,
$D35='Master Sheet'!$U$2),1,
IF(AND(DATE(YEAR(P$1)-1,MONTH(P$1),DAY(P$1))&lt;$C35,
P$1&gt;$B35,
$D35='Master Sheet'!$U$3),2,
IF(AND(DATE(YEAR(P$1)-1,MONTH(P$1),DAY(P$1))&lt;$C35,
P$1&gt;$B35,
$D35='Master Sheet'!$U$4),3,
0))))))</f>
        <v>0</v>
      </c>
      <c r="Q35" s="12">
        <f ca="1">IF(AND(DATE(YEAR(Q$1)-1,MONTH(Q$1),DAY(Q$1))&lt;$C35,
$B35&lt;DATE(YEAR(Q$1)-1,MONTH(Q$1),DAY(Q$1)),
$D35='Master Sheet'!$U$2),1,
IF(AND(DATE(YEAR(Q$1)-1,MONTH(Q$1),DAY(Q$1))&lt;$C35,
$B35&lt;DATE(YEAR(Q$1)-1,MONTH(Q$1),DAY(Q$1)),
$D35='Master Sheet'!$U$3),2,
IF(AND(DATE(YEAR(Q$1)-1,MONTH(Q$1),DAY(Q$1))&lt;$C35,
$B35&lt;DATE(YEAR(Q$1)-1,MONTH(Q$1),DAY(Q$1)),
$D35='Master Sheet'!$U$4),3,
IF(AND(DATE(YEAR(Q$1)-1,MONTH(Q$1),DAY(Q$1))&lt;$C35,
Q$1&gt;$B35,
$D35='Master Sheet'!$U$2),1,
IF(AND(DATE(YEAR(Q$1)-1,MONTH(Q$1),DAY(Q$1))&lt;$C35,
Q$1&gt;$B35,
$D35='Master Sheet'!$U$3),2,
IF(AND(DATE(YEAR(Q$1)-1,MONTH(Q$1),DAY(Q$1))&lt;$C35,
Q$1&gt;$B35,
$D35='Master Sheet'!$U$4),3,
0))))))</f>
        <v>0</v>
      </c>
    </row>
    <row r="36" spans="1:17" ht="30.75" thickBot="1" x14ac:dyDescent="0.3">
      <c r="A36" s="33" t="s">
        <v>43</v>
      </c>
      <c r="B36" s="34">
        <v>43070</v>
      </c>
      <c r="C36" s="34">
        <v>44651</v>
      </c>
      <c r="D36" s="37" t="s">
        <v>4</v>
      </c>
      <c r="E36" s="36" t="s">
        <v>107</v>
      </c>
      <c r="F36" s="36" t="s">
        <v>157</v>
      </c>
      <c r="G36" s="13">
        <f ca="1">IF(AND(DATE(YEAR(G$1)-1,MONTH(G$1),DAY(G$1))&lt;$C36,
$B36&lt;DATE(YEAR(G$1)-1,MONTH(G$1),DAY(G$1)),
$D36='Master Sheet'!$U$2),1,
IF(AND(DATE(YEAR(G$1)-1,MONTH(G$1),DAY(G$1))&lt;$C36,
$B36&lt;DATE(YEAR(G$1)-1,MONTH(G$1),DAY(G$1)),
$D36='Master Sheet'!$U$3),2,
IF(AND(DATE(YEAR(G$1)-1,MONTH(G$1),DAY(G$1))&lt;$C36,
$B36&lt;DATE(YEAR(G$1)-1,MONTH(G$1),DAY(G$1)),
$D36='Master Sheet'!$U$4),3,
IF(AND(DATE(YEAR(G$1)-1,MONTH(G$1),DAY(G$1))&lt;$C36,
G$1&gt;$B36,
$D36='Master Sheet'!$U$2),1,
IF(AND(DATE(YEAR(G$1)-1,MONTH(G$1),DAY(G$1))&lt;$C36,
G$1&gt;$B36,
$D36='Master Sheet'!$U$3),2,
IF(AND(DATE(YEAR(G$1)-1,MONTH(G$1),DAY(G$1))&lt;$C36,
G$1&gt;$B36,
$D36='Master Sheet'!$U$4),3,
0))))))</f>
        <v>2</v>
      </c>
      <c r="H36" s="5">
        <f ca="1">IF(AND(DATE(YEAR(H$1)-1,MONTH(H$1),DAY(H$1))&lt;$C36,
$B36&lt;DATE(YEAR(H$1)-1,MONTH(H$1),DAY(H$1)),
$D36='Master Sheet'!$U$2),1,
IF(AND(DATE(YEAR(H$1)-1,MONTH(H$1),DAY(H$1))&lt;$C36,
$B36&lt;DATE(YEAR(H$1)-1,MONTH(H$1),DAY(H$1)),
$D36='Master Sheet'!$U$3),2,
IF(AND(DATE(YEAR(H$1)-1,MONTH(H$1),DAY(H$1))&lt;$C36,
$B36&lt;DATE(YEAR(H$1)-1,MONTH(H$1),DAY(H$1)),
$D36='Master Sheet'!$U$4),3,
IF(AND(DATE(YEAR(H$1)-1,MONTH(H$1),DAY(H$1))&lt;$C36,
H$1&gt;$B36,
$D36='Master Sheet'!$U$2),1,
IF(AND(DATE(YEAR(H$1)-1,MONTH(H$1),DAY(H$1))&lt;$C36,
H$1&gt;$B36,
$D36='Master Sheet'!$U$3),2,
IF(AND(DATE(YEAR(H$1)-1,MONTH(H$1),DAY(H$1))&lt;$C36,
H$1&gt;$B36,
$D36='Master Sheet'!$U$4),3,
0))))))</f>
        <v>2</v>
      </c>
      <c r="I36" s="5">
        <f ca="1">IF(AND(DATE(YEAR(I$1)-1,MONTH(I$1),DAY(I$1))&lt;$C36,
$B36&lt;DATE(YEAR(I$1)-1,MONTH(I$1),DAY(I$1)),
$D36='Master Sheet'!$U$2),1,
IF(AND(DATE(YEAR(I$1)-1,MONTH(I$1),DAY(I$1))&lt;$C36,
$B36&lt;DATE(YEAR(I$1)-1,MONTH(I$1),DAY(I$1)),
$D36='Master Sheet'!$U$3),2,
IF(AND(DATE(YEAR(I$1)-1,MONTH(I$1),DAY(I$1))&lt;$C36,
$B36&lt;DATE(YEAR(I$1)-1,MONTH(I$1),DAY(I$1)),
$D36='Master Sheet'!$U$4),3,
IF(AND(DATE(YEAR(I$1)-1,MONTH(I$1),DAY(I$1))&lt;$C36,
I$1&gt;$B36,
$D36='Master Sheet'!$U$2),1,
IF(AND(DATE(YEAR(I$1)-1,MONTH(I$1),DAY(I$1))&lt;$C36,
I$1&gt;$B36,
$D36='Master Sheet'!$U$3),2,
IF(AND(DATE(YEAR(I$1)-1,MONTH(I$1),DAY(I$1))&lt;$C36,
I$1&gt;$B36,
$D36='Master Sheet'!$U$4),3,
0))))))</f>
        <v>2</v>
      </c>
      <c r="J36" s="5">
        <f ca="1">IF(AND(DATE(YEAR(J$1)-1,MONTH(J$1),DAY(J$1))&lt;$C36,
$B36&lt;DATE(YEAR(J$1)-1,MONTH(J$1),DAY(J$1)),
$D36='Master Sheet'!$U$2),1,
IF(AND(DATE(YEAR(J$1)-1,MONTH(J$1),DAY(J$1))&lt;$C36,
$B36&lt;DATE(YEAR(J$1)-1,MONTH(J$1),DAY(J$1)),
$D36='Master Sheet'!$U$3),2,
IF(AND(DATE(YEAR(J$1)-1,MONTH(J$1),DAY(J$1))&lt;$C36,
$B36&lt;DATE(YEAR(J$1)-1,MONTH(J$1),DAY(J$1)),
$D36='Master Sheet'!$U$4),3,
IF(AND(DATE(YEAR(J$1)-1,MONTH(J$1),DAY(J$1))&lt;$C36,
J$1&gt;$B36,
$D36='Master Sheet'!$U$2),1,
IF(AND(DATE(YEAR(J$1)-1,MONTH(J$1),DAY(J$1))&lt;$C36,
J$1&gt;$B36,
$D36='Master Sheet'!$U$3),2,
IF(AND(DATE(YEAR(J$1)-1,MONTH(J$1),DAY(J$1))&lt;$C36,
J$1&gt;$B36,
$D36='Master Sheet'!$U$4),3,
0))))))</f>
        <v>2</v>
      </c>
      <c r="K36" s="5">
        <f ca="1">IF(AND(DATE(YEAR(K$1)-1,MONTH(K$1),DAY(K$1))&lt;$C36,
$B36&lt;DATE(YEAR(K$1)-1,MONTH(K$1),DAY(K$1)),
$D36='Master Sheet'!$U$2),1,
IF(AND(DATE(YEAR(K$1)-1,MONTH(K$1),DAY(K$1))&lt;$C36,
$B36&lt;DATE(YEAR(K$1)-1,MONTH(K$1),DAY(K$1)),
$D36='Master Sheet'!$U$3),2,
IF(AND(DATE(YEAR(K$1)-1,MONTH(K$1),DAY(K$1))&lt;$C36,
$B36&lt;DATE(YEAR(K$1)-1,MONTH(K$1),DAY(K$1)),
$D36='Master Sheet'!$U$4),3,
IF(AND(DATE(YEAR(K$1)-1,MONTH(K$1),DAY(K$1))&lt;$C36,
K$1&gt;$B36,
$D36='Master Sheet'!$U$2),1,
IF(AND(DATE(YEAR(K$1)-1,MONTH(K$1),DAY(K$1))&lt;$C36,
K$1&gt;$B36,
$D36='Master Sheet'!$U$3),2,
IF(AND(DATE(YEAR(K$1)-1,MONTH(K$1),DAY(K$1))&lt;$C36,
K$1&gt;$B36,
$D36='Master Sheet'!$U$4),3,
0))))))</f>
        <v>0</v>
      </c>
      <c r="L36" s="5">
        <f ca="1">IF(AND(DATE(YEAR(L$1)-1,MONTH(L$1),DAY(L$1))&lt;$C36,
$B36&lt;DATE(YEAR(L$1)-1,MONTH(L$1),DAY(L$1)),
$D36='Master Sheet'!$U$2),1,
IF(AND(DATE(YEAR(L$1)-1,MONTH(L$1),DAY(L$1))&lt;$C36,
$B36&lt;DATE(YEAR(L$1)-1,MONTH(L$1),DAY(L$1)),
$D36='Master Sheet'!$U$3),2,
IF(AND(DATE(YEAR(L$1)-1,MONTH(L$1),DAY(L$1))&lt;$C36,
$B36&lt;DATE(YEAR(L$1)-1,MONTH(L$1),DAY(L$1)),
$D36='Master Sheet'!$U$4),3,
IF(AND(DATE(YEAR(L$1)-1,MONTH(L$1),DAY(L$1))&lt;$C36,
L$1&gt;$B36,
$D36='Master Sheet'!$U$2),1,
IF(AND(DATE(YEAR(L$1)-1,MONTH(L$1),DAY(L$1))&lt;$C36,
L$1&gt;$B36,
$D36='Master Sheet'!$U$3),2,
IF(AND(DATE(YEAR(L$1)-1,MONTH(L$1),DAY(L$1))&lt;$C36,
L$1&gt;$B36,
$D36='Master Sheet'!$U$4),3,
0))))))</f>
        <v>0</v>
      </c>
      <c r="M36" s="5">
        <f ca="1">IF(AND(DATE(YEAR(M$1)-1,MONTH(M$1),DAY(M$1))&lt;$C36,
$B36&lt;DATE(YEAR(M$1)-1,MONTH(M$1),DAY(M$1)),
$D36='Master Sheet'!$U$2),1,
IF(AND(DATE(YEAR(M$1)-1,MONTH(M$1),DAY(M$1))&lt;$C36,
$B36&lt;DATE(YEAR(M$1)-1,MONTH(M$1),DAY(M$1)),
$D36='Master Sheet'!$U$3),2,
IF(AND(DATE(YEAR(M$1)-1,MONTH(M$1),DAY(M$1))&lt;$C36,
$B36&lt;DATE(YEAR(M$1)-1,MONTH(M$1),DAY(M$1)),
$D36='Master Sheet'!$U$4),3,
IF(AND(DATE(YEAR(M$1)-1,MONTH(M$1),DAY(M$1))&lt;$C36,
M$1&gt;$B36,
$D36='Master Sheet'!$U$2),1,
IF(AND(DATE(YEAR(M$1)-1,MONTH(M$1),DAY(M$1))&lt;$C36,
M$1&gt;$B36,
$D36='Master Sheet'!$U$3),2,
IF(AND(DATE(YEAR(M$1)-1,MONTH(M$1),DAY(M$1))&lt;$C36,
M$1&gt;$B36,
$D36='Master Sheet'!$U$4),3,
0))))))</f>
        <v>0</v>
      </c>
      <c r="N36" s="5">
        <f ca="1">IF(AND(DATE(YEAR(N$1)-1,MONTH(N$1),DAY(N$1))&lt;$C36,
$B36&lt;DATE(YEAR(N$1)-1,MONTH(N$1),DAY(N$1)),
$D36='Master Sheet'!$U$2),1,
IF(AND(DATE(YEAR(N$1)-1,MONTH(N$1),DAY(N$1))&lt;$C36,
$B36&lt;DATE(YEAR(N$1)-1,MONTH(N$1),DAY(N$1)),
$D36='Master Sheet'!$U$3),2,
IF(AND(DATE(YEAR(N$1)-1,MONTH(N$1),DAY(N$1))&lt;$C36,
$B36&lt;DATE(YEAR(N$1)-1,MONTH(N$1),DAY(N$1)),
$D36='Master Sheet'!$U$4),3,
IF(AND(DATE(YEAR(N$1)-1,MONTH(N$1),DAY(N$1))&lt;$C36,
N$1&gt;$B36,
$D36='Master Sheet'!$U$2),1,
IF(AND(DATE(YEAR(N$1)-1,MONTH(N$1),DAY(N$1))&lt;$C36,
N$1&gt;$B36,
$D36='Master Sheet'!$U$3),2,
IF(AND(DATE(YEAR(N$1)-1,MONTH(N$1),DAY(N$1))&lt;$C36,
N$1&gt;$B36,
$D36='Master Sheet'!$U$4),3,
0))))))</f>
        <v>0</v>
      </c>
      <c r="O36" s="5">
        <f ca="1">IF(AND(DATE(YEAR(O$1)-1,MONTH(O$1),DAY(O$1))&lt;$C36,
$B36&lt;DATE(YEAR(O$1)-1,MONTH(O$1),DAY(O$1)),
$D36='Master Sheet'!$U$2),1,
IF(AND(DATE(YEAR(O$1)-1,MONTH(O$1),DAY(O$1))&lt;$C36,
$B36&lt;DATE(YEAR(O$1)-1,MONTH(O$1),DAY(O$1)),
$D36='Master Sheet'!$U$3),2,
IF(AND(DATE(YEAR(O$1)-1,MONTH(O$1),DAY(O$1))&lt;$C36,
$B36&lt;DATE(YEAR(O$1)-1,MONTH(O$1),DAY(O$1)),
$D36='Master Sheet'!$U$4),3,
IF(AND(DATE(YEAR(O$1)-1,MONTH(O$1),DAY(O$1))&lt;$C36,
O$1&gt;$B36,
$D36='Master Sheet'!$U$2),1,
IF(AND(DATE(YEAR(O$1)-1,MONTH(O$1),DAY(O$1))&lt;$C36,
O$1&gt;$B36,
$D36='Master Sheet'!$U$3),2,
IF(AND(DATE(YEAR(O$1)-1,MONTH(O$1),DAY(O$1))&lt;$C36,
O$1&gt;$B36,
$D36='Master Sheet'!$U$4),3,
0))))))</f>
        <v>0</v>
      </c>
      <c r="P36" s="5">
        <f ca="1">IF(AND(DATE(YEAR(P$1)-1,MONTH(P$1),DAY(P$1))&lt;$C36,
$B36&lt;DATE(YEAR(P$1)-1,MONTH(P$1),DAY(P$1)),
$D36='Master Sheet'!$U$2),1,
IF(AND(DATE(YEAR(P$1)-1,MONTH(P$1),DAY(P$1))&lt;$C36,
$B36&lt;DATE(YEAR(P$1)-1,MONTH(P$1),DAY(P$1)),
$D36='Master Sheet'!$U$3),2,
IF(AND(DATE(YEAR(P$1)-1,MONTH(P$1),DAY(P$1))&lt;$C36,
$B36&lt;DATE(YEAR(P$1)-1,MONTH(P$1),DAY(P$1)),
$D36='Master Sheet'!$U$4),3,
IF(AND(DATE(YEAR(P$1)-1,MONTH(P$1),DAY(P$1))&lt;$C36,
P$1&gt;$B36,
$D36='Master Sheet'!$U$2),1,
IF(AND(DATE(YEAR(P$1)-1,MONTH(P$1),DAY(P$1))&lt;$C36,
P$1&gt;$B36,
$D36='Master Sheet'!$U$3),2,
IF(AND(DATE(YEAR(P$1)-1,MONTH(P$1),DAY(P$1))&lt;$C36,
P$1&gt;$B36,
$D36='Master Sheet'!$U$4),3,
0))))))</f>
        <v>0</v>
      </c>
      <c r="Q36" s="12">
        <f ca="1">IF(AND(DATE(YEAR(Q$1)-1,MONTH(Q$1),DAY(Q$1))&lt;$C36,
$B36&lt;DATE(YEAR(Q$1)-1,MONTH(Q$1),DAY(Q$1)),
$D36='Master Sheet'!$U$2),1,
IF(AND(DATE(YEAR(Q$1)-1,MONTH(Q$1),DAY(Q$1))&lt;$C36,
$B36&lt;DATE(YEAR(Q$1)-1,MONTH(Q$1),DAY(Q$1)),
$D36='Master Sheet'!$U$3),2,
IF(AND(DATE(YEAR(Q$1)-1,MONTH(Q$1),DAY(Q$1))&lt;$C36,
$B36&lt;DATE(YEAR(Q$1)-1,MONTH(Q$1),DAY(Q$1)),
$D36='Master Sheet'!$U$4),3,
IF(AND(DATE(YEAR(Q$1)-1,MONTH(Q$1),DAY(Q$1))&lt;$C36,
Q$1&gt;$B36,
$D36='Master Sheet'!$U$2),1,
IF(AND(DATE(YEAR(Q$1)-1,MONTH(Q$1),DAY(Q$1))&lt;$C36,
Q$1&gt;$B36,
$D36='Master Sheet'!$U$3),2,
IF(AND(DATE(YEAR(Q$1)-1,MONTH(Q$1),DAY(Q$1))&lt;$C36,
Q$1&gt;$B36,
$D36='Master Sheet'!$U$4),3,
0))))))</f>
        <v>0</v>
      </c>
    </row>
    <row r="37" spans="1:17" ht="75.75" thickBot="1" x14ac:dyDescent="0.3">
      <c r="A37" s="33" t="s">
        <v>75</v>
      </c>
      <c r="B37" s="34">
        <v>43831</v>
      </c>
      <c r="C37" s="34">
        <v>45658</v>
      </c>
      <c r="D37" s="37" t="s">
        <v>5</v>
      </c>
      <c r="E37" s="36" t="s">
        <v>99</v>
      </c>
      <c r="F37" s="36" t="s">
        <v>68</v>
      </c>
      <c r="G37" s="13">
        <f ca="1">IF(AND(DATE(YEAR(G$1)-1,MONTH(G$1),DAY(G$1))&lt;$C37,
$B37&lt;DATE(YEAR(G$1)-1,MONTH(G$1),DAY(G$1)),
$D37='Master Sheet'!$U$2),1,
IF(AND(DATE(YEAR(G$1)-1,MONTH(G$1),DAY(G$1))&lt;$C37,
$B37&lt;DATE(YEAR(G$1)-1,MONTH(G$1),DAY(G$1)),
$D37='Master Sheet'!$U$3),2,
IF(AND(DATE(YEAR(G$1)-1,MONTH(G$1),DAY(G$1))&lt;$C37,
$B37&lt;DATE(YEAR(G$1)-1,MONTH(G$1),DAY(G$1)),
$D37='Master Sheet'!$U$4),3,
IF(AND(DATE(YEAR(G$1)-1,MONTH(G$1),DAY(G$1))&lt;$C37,
G$1&gt;$B37,
$D37='Master Sheet'!$U$2),1,
IF(AND(DATE(YEAR(G$1)-1,MONTH(G$1),DAY(G$1))&lt;$C37,
G$1&gt;$B37,
$D37='Master Sheet'!$U$3),2,
IF(AND(DATE(YEAR(G$1)-1,MONTH(G$1),DAY(G$1))&lt;$C37,
G$1&gt;$B37,
$D37='Master Sheet'!$U$4),3,
0))))))</f>
        <v>1</v>
      </c>
      <c r="H37" s="5">
        <f ca="1">IF(AND(DATE(YEAR(H$1)-1,MONTH(H$1),DAY(H$1))&lt;$C37,
$B37&lt;DATE(YEAR(H$1)-1,MONTH(H$1),DAY(H$1)),
$D37='Master Sheet'!$U$2),1,
IF(AND(DATE(YEAR(H$1)-1,MONTH(H$1),DAY(H$1))&lt;$C37,
$B37&lt;DATE(YEAR(H$1)-1,MONTH(H$1),DAY(H$1)),
$D37='Master Sheet'!$U$3),2,
IF(AND(DATE(YEAR(H$1)-1,MONTH(H$1),DAY(H$1))&lt;$C37,
$B37&lt;DATE(YEAR(H$1)-1,MONTH(H$1),DAY(H$1)),
$D37='Master Sheet'!$U$4),3,
IF(AND(DATE(YEAR(H$1)-1,MONTH(H$1),DAY(H$1))&lt;$C37,
H$1&gt;$B37,
$D37='Master Sheet'!$U$2),1,
IF(AND(DATE(YEAR(H$1)-1,MONTH(H$1),DAY(H$1))&lt;$C37,
H$1&gt;$B37,
$D37='Master Sheet'!$U$3),2,
IF(AND(DATE(YEAR(H$1)-1,MONTH(H$1),DAY(H$1))&lt;$C37,
H$1&gt;$B37,
$D37='Master Sheet'!$U$4),3,
0))))))</f>
        <v>1</v>
      </c>
      <c r="I37" s="5">
        <f ca="1">IF(AND(DATE(YEAR(I$1)-1,MONTH(I$1),DAY(I$1))&lt;$C37,
$B37&lt;DATE(YEAR(I$1)-1,MONTH(I$1),DAY(I$1)),
$D37='Master Sheet'!$U$2),1,
IF(AND(DATE(YEAR(I$1)-1,MONTH(I$1),DAY(I$1))&lt;$C37,
$B37&lt;DATE(YEAR(I$1)-1,MONTH(I$1),DAY(I$1)),
$D37='Master Sheet'!$U$3),2,
IF(AND(DATE(YEAR(I$1)-1,MONTH(I$1),DAY(I$1))&lt;$C37,
$B37&lt;DATE(YEAR(I$1)-1,MONTH(I$1),DAY(I$1)),
$D37='Master Sheet'!$U$4),3,
IF(AND(DATE(YEAR(I$1)-1,MONTH(I$1),DAY(I$1))&lt;$C37,
I$1&gt;$B37,
$D37='Master Sheet'!$U$2),1,
IF(AND(DATE(YEAR(I$1)-1,MONTH(I$1),DAY(I$1))&lt;$C37,
I$1&gt;$B37,
$D37='Master Sheet'!$U$3),2,
IF(AND(DATE(YEAR(I$1)-1,MONTH(I$1),DAY(I$1))&lt;$C37,
I$1&gt;$B37,
$D37='Master Sheet'!$U$4),3,
0))))))</f>
        <v>1</v>
      </c>
      <c r="J37" s="5">
        <f ca="1">IF(AND(DATE(YEAR(J$1)-1,MONTH(J$1),DAY(J$1))&lt;$C37,
$B37&lt;DATE(YEAR(J$1)-1,MONTH(J$1),DAY(J$1)),
$D37='Master Sheet'!$U$2),1,
IF(AND(DATE(YEAR(J$1)-1,MONTH(J$1),DAY(J$1))&lt;$C37,
$B37&lt;DATE(YEAR(J$1)-1,MONTH(J$1),DAY(J$1)),
$D37='Master Sheet'!$U$3),2,
IF(AND(DATE(YEAR(J$1)-1,MONTH(J$1),DAY(J$1))&lt;$C37,
$B37&lt;DATE(YEAR(J$1)-1,MONTH(J$1),DAY(J$1)),
$D37='Master Sheet'!$U$4),3,
IF(AND(DATE(YEAR(J$1)-1,MONTH(J$1),DAY(J$1))&lt;$C37,
J$1&gt;$B37,
$D37='Master Sheet'!$U$2),1,
IF(AND(DATE(YEAR(J$1)-1,MONTH(J$1),DAY(J$1))&lt;$C37,
J$1&gt;$B37,
$D37='Master Sheet'!$U$3),2,
IF(AND(DATE(YEAR(J$1)-1,MONTH(J$1),DAY(J$1))&lt;$C37,
J$1&gt;$B37,
$D37='Master Sheet'!$U$4),3,
0))))))</f>
        <v>1</v>
      </c>
      <c r="K37" s="5">
        <f ca="1">IF(AND(DATE(YEAR(K$1)-1,MONTH(K$1),DAY(K$1))&lt;$C37,
$B37&lt;DATE(YEAR(K$1)-1,MONTH(K$1),DAY(K$1)),
$D37='Master Sheet'!$U$2),1,
IF(AND(DATE(YEAR(K$1)-1,MONTH(K$1),DAY(K$1))&lt;$C37,
$B37&lt;DATE(YEAR(K$1)-1,MONTH(K$1),DAY(K$1)),
$D37='Master Sheet'!$U$3),2,
IF(AND(DATE(YEAR(K$1)-1,MONTH(K$1),DAY(K$1))&lt;$C37,
$B37&lt;DATE(YEAR(K$1)-1,MONTH(K$1),DAY(K$1)),
$D37='Master Sheet'!$U$4),3,
IF(AND(DATE(YEAR(K$1)-1,MONTH(K$1),DAY(K$1))&lt;$C37,
K$1&gt;$B37,
$D37='Master Sheet'!$U$2),1,
IF(AND(DATE(YEAR(K$1)-1,MONTH(K$1),DAY(K$1))&lt;$C37,
K$1&gt;$B37,
$D37='Master Sheet'!$U$3),2,
IF(AND(DATE(YEAR(K$1)-1,MONTH(K$1),DAY(K$1))&lt;$C37,
K$1&gt;$B37,
$D37='Master Sheet'!$U$4),3,
0))))))</f>
        <v>1</v>
      </c>
      <c r="L37" s="5">
        <f ca="1">IF(AND(DATE(YEAR(L$1)-1,MONTH(L$1),DAY(L$1))&lt;$C37,
$B37&lt;DATE(YEAR(L$1)-1,MONTH(L$1),DAY(L$1)),
$D37='Master Sheet'!$U$2),1,
IF(AND(DATE(YEAR(L$1)-1,MONTH(L$1),DAY(L$1))&lt;$C37,
$B37&lt;DATE(YEAR(L$1)-1,MONTH(L$1),DAY(L$1)),
$D37='Master Sheet'!$U$3),2,
IF(AND(DATE(YEAR(L$1)-1,MONTH(L$1),DAY(L$1))&lt;$C37,
$B37&lt;DATE(YEAR(L$1)-1,MONTH(L$1),DAY(L$1)),
$D37='Master Sheet'!$U$4),3,
IF(AND(DATE(YEAR(L$1)-1,MONTH(L$1),DAY(L$1))&lt;$C37,
L$1&gt;$B37,
$D37='Master Sheet'!$U$2),1,
IF(AND(DATE(YEAR(L$1)-1,MONTH(L$1),DAY(L$1))&lt;$C37,
L$1&gt;$B37,
$D37='Master Sheet'!$U$3),2,
IF(AND(DATE(YEAR(L$1)-1,MONTH(L$1),DAY(L$1))&lt;$C37,
L$1&gt;$B37,
$D37='Master Sheet'!$U$4),3,
0))))))</f>
        <v>1</v>
      </c>
      <c r="M37" s="5">
        <f ca="1">IF(AND(DATE(YEAR(M$1)-1,MONTH(M$1),DAY(M$1))&lt;$C37,
$B37&lt;DATE(YEAR(M$1)-1,MONTH(M$1),DAY(M$1)),
$D37='Master Sheet'!$U$2),1,
IF(AND(DATE(YEAR(M$1)-1,MONTH(M$1),DAY(M$1))&lt;$C37,
$B37&lt;DATE(YEAR(M$1)-1,MONTH(M$1),DAY(M$1)),
$D37='Master Sheet'!$U$3),2,
IF(AND(DATE(YEAR(M$1)-1,MONTH(M$1),DAY(M$1))&lt;$C37,
$B37&lt;DATE(YEAR(M$1)-1,MONTH(M$1),DAY(M$1)),
$D37='Master Sheet'!$U$4),3,
IF(AND(DATE(YEAR(M$1)-1,MONTH(M$1),DAY(M$1))&lt;$C37,
M$1&gt;$B37,
$D37='Master Sheet'!$U$2),1,
IF(AND(DATE(YEAR(M$1)-1,MONTH(M$1),DAY(M$1))&lt;$C37,
M$1&gt;$B37,
$D37='Master Sheet'!$U$3),2,
IF(AND(DATE(YEAR(M$1)-1,MONTH(M$1),DAY(M$1))&lt;$C37,
M$1&gt;$B37,
$D37='Master Sheet'!$U$4),3,
0))))))</f>
        <v>1</v>
      </c>
      <c r="N37" s="5">
        <f ca="1">IF(AND(DATE(YEAR(N$1)-1,MONTH(N$1),DAY(N$1))&lt;$C37,
$B37&lt;DATE(YEAR(N$1)-1,MONTH(N$1),DAY(N$1)),
$D37='Master Sheet'!$U$2),1,
IF(AND(DATE(YEAR(N$1)-1,MONTH(N$1),DAY(N$1))&lt;$C37,
$B37&lt;DATE(YEAR(N$1)-1,MONTH(N$1),DAY(N$1)),
$D37='Master Sheet'!$U$3),2,
IF(AND(DATE(YEAR(N$1)-1,MONTH(N$1),DAY(N$1))&lt;$C37,
$B37&lt;DATE(YEAR(N$1)-1,MONTH(N$1),DAY(N$1)),
$D37='Master Sheet'!$U$4),3,
IF(AND(DATE(YEAR(N$1)-1,MONTH(N$1),DAY(N$1))&lt;$C37,
N$1&gt;$B37,
$D37='Master Sheet'!$U$2),1,
IF(AND(DATE(YEAR(N$1)-1,MONTH(N$1),DAY(N$1))&lt;$C37,
N$1&gt;$B37,
$D37='Master Sheet'!$U$3),2,
IF(AND(DATE(YEAR(N$1)-1,MONTH(N$1),DAY(N$1))&lt;$C37,
N$1&gt;$B37,
$D37='Master Sheet'!$U$4),3,
0))))))</f>
        <v>1</v>
      </c>
      <c r="O37" s="5">
        <f ca="1">IF(AND(DATE(YEAR(O$1)-1,MONTH(O$1),DAY(O$1))&lt;$C37,
$B37&lt;DATE(YEAR(O$1)-1,MONTH(O$1),DAY(O$1)),
$D37='Master Sheet'!$U$2),1,
IF(AND(DATE(YEAR(O$1)-1,MONTH(O$1),DAY(O$1))&lt;$C37,
$B37&lt;DATE(YEAR(O$1)-1,MONTH(O$1),DAY(O$1)),
$D37='Master Sheet'!$U$3),2,
IF(AND(DATE(YEAR(O$1)-1,MONTH(O$1),DAY(O$1))&lt;$C37,
$B37&lt;DATE(YEAR(O$1)-1,MONTH(O$1),DAY(O$1)),
$D37='Master Sheet'!$U$4),3,
IF(AND(DATE(YEAR(O$1)-1,MONTH(O$1),DAY(O$1))&lt;$C37,
O$1&gt;$B37,
$D37='Master Sheet'!$U$2),1,
IF(AND(DATE(YEAR(O$1)-1,MONTH(O$1),DAY(O$1))&lt;$C37,
O$1&gt;$B37,
$D37='Master Sheet'!$U$3),2,
IF(AND(DATE(YEAR(O$1)-1,MONTH(O$1),DAY(O$1))&lt;$C37,
O$1&gt;$B37,
$D37='Master Sheet'!$U$4),3,
0))))))</f>
        <v>1</v>
      </c>
      <c r="P37" s="5">
        <f ca="1">IF(AND(DATE(YEAR(P$1)-1,MONTH(P$1),DAY(P$1))&lt;$C37,
$B37&lt;DATE(YEAR(P$1)-1,MONTH(P$1),DAY(P$1)),
$D37='Master Sheet'!$U$2),1,
IF(AND(DATE(YEAR(P$1)-1,MONTH(P$1),DAY(P$1))&lt;$C37,
$B37&lt;DATE(YEAR(P$1)-1,MONTH(P$1),DAY(P$1)),
$D37='Master Sheet'!$U$3),2,
IF(AND(DATE(YEAR(P$1)-1,MONTH(P$1),DAY(P$1))&lt;$C37,
$B37&lt;DATE(YEAR(P$1)-1,MONTH(P$1),DAY(P$1)),
$D37='Master Sheet'!$U$4),3,
IF(AND(DATE(YEAR(P$1)-1,MONTH(P$1),DAY(P$1))&lt;$C37,
P$1&gt;$B37,
$D37='Master Sheet'!$U$2),1,
IF(AND(DATE(YEAR(P$1)-1,MONTH(P$1),DAY(P$1))&lt;$C37,
P$1&gt;$B37,
$D37='Master Sheet'!$U$3),2,
IF(AND(DATE(YEAR(P$1)-1,MONTH(P$1),DAY(P$1))&lt;$C37,
P$1&gt;$B37,
$D37='Master Sheet'!$U$4),3,
0))))))</f>
        <v>1</v>
      </c>
      <c r="Q37" s="12">
        <f ca="1">IF(AND(DATE(YEAR(Q$1)-1,MONTH(Q$1),DAY(Q$1))&lt;$C37,
$B37&lt;DATE(YEAR(Q$1)-1,MONTH(Q$1),DAY(Q$1)),
$D37='Master Sheet'!$U$2),1,
IF(AND(DATE(YEAR(Q$1)-1,MONTH(Q$1),DAY(Q$1))&lt;$C37,
$B37&lt;DATE(YEAR(Q$1)-1,MONTH(Q$1),DAY(Q$1)),
$D37='Master Sheet'!$U$3),2,
IF(AND(DATE(YEAR(Q$1)-1,MONTH(Q$1),DAY(Q$1))&lt;$C37,
$B37&lt;DATE(YEAR(Q$1)-1,MONTH(Q$1),DAY(Q$1)),
$D37='Master Sheet'!$U$4),3,
IF(AND(DATE(YEAR(Q$1)-1,MONTH(Q$1),DAY(Q$1))&lt;$C37,
Q$1&gt;$B37,
$D37='Master Sheet'!$U$2),1,
IF(AND(DATE(YEAR(Q$1)-1,MONTH(Q$1),DAY(Q$1))&lt;$C37,
Q$1&gt;$B37,
$D37='Master Sheet'!$U$3),2,
IF(AND(DATE(YEAR(Q$1)-1,MONTH(Q$1),DAY(Q$1))&lt;$C37,
Q$1&gt;$B37,
$D37='Master Sheet'!$U$4),3,
0))))))</f>
        <v>1</v>
      </c>
    </row>
    <row r="38" spans="1:17" ht="15.75" thickBot="1" x14ac:dyDescent="0.3">
      <c r="A38" s="33" t="s">
        <v>64</v>
      </c>
      <c r="B38" s="34">
        <v>43313</v>
      </c>
      <c r="C38" s="34">
        <v>43555</v>
      </c>
      <c r="D38" s="37" t="s">
        <v>5</v>
      </c>
      <c r="E38" s="36" t="s">
        <v>12</v>
      </c>
      <c r="F38" s="36" t="s">
        <v>38</v>
      </c>
      <c r="G38" s="13">
        <f ca="1">IF(AND(DATE(YEAR(G$1)-1,MONTH(G$1),DAY(G$1))&lt;$C38,
$B38&lt;DATE(YEAR(G$1)-1,MONTH(G$1),DAY(G$1)),
$D38='Master Sheet'!$U$2),1,
IF(AND(DATE(YEAR(G$1)-1,MONTH(G$1),DAY(G$1))&lt;$C38,
$B38&lt;DATE(YEAR(G$1)-1,MONTH(G$1),DAY(G$1)),
$D38='Master Sheet'!$U$3),2,
IF(AND(DATE(YEAR(G$1)-1,MONTH(G$1),DAY(G$1))&lt;$C38,
$B38&lt;DATE(YEAR(G$1)-1,MONTH(G$1),DAY(G$1)),
$D38='Master Sheet'!$U$4),3,
IF(AND(DATE(YEAR(G$1)-1,MONTH(G$1),DAY(G$1))&lt;$C38,
G$1&gt;$B38,
$D38='Master Sheet'!$U$2),1,
IF(AND(DATE(YEAR(G$1)-1,MONTH(G$1),DAY(G$1))&lt;$C38,
G$1&gt;$B38,
$D38='Master Sheet'!$U$3),2,
IF(AND(DATE(YEAR(G$1)-1,MONTH(G$1),DAY(G$1))&lt;$C38,
G$1&gt;$B38,
$D38='Master Sheet'!$U$4),3,
0))))))</f>
        <v>1</v>
      </c>
      <c r="H38" s="5">
        <f ca="1">IF(AND(DATE(YEAR(H$1)-1,MONTH(H$1),DAY(H$1))&lt;$C38,
$B38&lt;DATE(YEAR(H$1)-1,MONTH(H$1),DAY(H$1)),
$D38='Master Sheet'!$U$2),1,
IF(AND(DATE(YEAR(H$1)-1,MONTH(H$1),DAY(H$1))&lt;$C38,
$B38&lt;DATE(YEAR(H$1)-1,MONTH(H$1),DAY(H$1)),
$D38='Master Sheet'!$U$3),2,
IF(AND(DATE(YEAR(H$1)-1,MONTH(H$1),DAY(H$1))&lt;$C38,
$B38&lt;DATE(YEAR(H$1)-1,MONTH(H$1),DAY(H$1)),
$D38='Master Sheet'!$U$4),3,
IF(AND(DATE(YEAR(H$1)-1,MONTH(H$1),DAY(H$1))&lt;$C38,
H$1&gt;$B38,
$D38='Master Sheet'!$U$2),1,
IF(AND(DATE(YEAR(H$1)-1,MONTH(H$1),DAY(H$1))&lt;$C38,
H$1&gt;$B38,
$D38='Master Sheet'!$U$3),2,
IF(AND(DATE(YEAR(H$1)-1,MONTH(H$1),DAY(H$1))&lt;$C38,
H$1&gt;$B38,
$D38='Master Sheet'!$U$4),3,
0))))))</f>
        <v>0</v>
      </c>
      <c r="I38" s="5">
        <f ca="1">IF(AND(DATE(YEAR(I$1)-1,MONTH(I$1),DAY(I$1))&lt;$C38,
$B38&lt;DATE(YEAR(I$1)-1,MONTH(I$1),DAY(I$1)),
$D38='Master Sheet'!$U$2),1,
IF(AND(DATE(YEAR(I$1)-1,MONTH(I$1),DAY(I$1))&lt;$C38,
$B38&lt;DATE(YEAR(I$1)-1,MONTH(I$1),DAY(I$1)),
$D38='Master Sheet'!$U$3),2,
IF(AND(DATE(YEAR(I$1)-1,MONTH(I$1),DAY(I$1))&lt;$C38,
$B38&lt;DATE(YEAR(I$1)-1,MONTH(I$1),DAY(I$1)),
$D38='Master Sheet'!$U$4),3,
IF(AND(DATE(YEAR(I$1)-1,MONTH(I$1),DAY(I$1))&lt;$C38,
I$1&gt;$B38,
$D38='Master Sheet'!$U$2),1,
IF(AND(DATE(YEAR(I$1)-1,MONTH(I$1),DAY(I$1))&lt;$C38,
I$1&gt;$B38,
$D38='Master Sheet'!$U$3),2,
IF(AND(DATE(YEAR(I$1)-1,MONTH(I$1),DAY(I$1))&lt;$C38,
I$1&gt;$B38,
$D38='Master Sheet'!$U$4),3,
0))))))</f>
        <v>0</v>
      </c>
      <c r="J38" s="5">
        <f ca="1">IF(AND(DATE(YEAR(J$1)-1,MONTH(J$1),DAY(J$1))&lt;$C38,
$B38&lt;DATE(YEAR(J$1)-1,MONTH(J$1),DAY(J$1)),
$D38='Master Sheet'!$U$2),1,
IF(AND(DATE(YEAR(J$1)-1,MONTH(J$1),DAY(J$1))&lt;$C38,
$B38&lt;DATE(YEAR(J$1)-1,MONTH(J$1),DAY(J$1)),
$D38='Master Sheet'!$U$3),2,
IF(AND(DATE(YEAR(J$1)-1,MONTH(J$1),DAY(J$1))&lt;$C38,
$B38&lt;DATE(YEAR(J$1)-1,MONTH(J$1),DAY(J$1)),
$D38='Master Sheet'!$U$4),3,
IF(AND(DATE(YEAR(J$1)-1,MONTH(J$1),DAY(J$1))&lt;$C38,
J$1&gt;$B38,
$D38='Master Sheet'!$U$2),1,
IF(AND(DATE(YEAR(J$1)-1,MONTH(J$1),DAY(J$1))&lt;$C38,
J$1&gt;$B38,
$D38='Master Sheet'!$U$3),2,
IF(AND(DATE(YEAR(J$1)-1,MONTH(J$1),DAY(J$1))&lt;$C38,
J$1&gt;$B38,
$D38='Master Sheet'!$U$4),3,
0))))))</f>
        <v>0</v>
      </c>
      <c r="K38" s="5">
        <f ca="1">IF(AND(DATE(YEAR(K$1)-1,MONTH(K$1),DAY(K$1))&lt;$C38,
$B38&lt;DATE(YEAR(K$1)-1,MONTH(K$1),DAY(K$1)),
$D38='Master Sheet'!$U$2),1,
IF(AND(DATE(YEAR(K$1)-1,MONTH(K$1),DAY(K$1))&lt;$C38,
$B38&lt;DATE(YEAR(K$1)-1,MONTH(K$1),DAY(K$1)),
$D38='Master Sheet'!$U$3),2,
IF(AND(DATE(YEAR(K$1)-1,MONTH(K$1),DAY(K$1))&lt;$C38,
$B38&lt;DATE(YEAR(K$1)-1,MONTH(K$1),DAY(K$1)),
$D38='Master Sheet'!$U$4),3,
IF(AND(DATE(YEAR(K$1)-1,MONTH(K$1),DAY(K$1))&lt;$C38,
K$1&gt;$B38,
$D38='Master Sheet'!$U$2),1,
IF(AND(DATE(YEAR(K$1)-1,MONTH(K$1),DAY(K$1))&lt;$C38,
K$1&gt;$B38,
$D38='Master Sheet'!$U$3),2,
IF(AND(DATE(YEAR(K$1)-1,MONTH(K$1),DAY(K$1))&lt;$C38,
K$1&gt;$B38,
$D38='Master Sheet'!$U$4),3,
0))))))</f>
        <v>0</v>
      </c>
      <c r="L38" s="5">
        <f ca="1">IF(AND(DATE(YEAR(L$1)-1,MONTH(L$1),DAY(L$1))&lt;$C38,
$B38&lt;DATE(YEAR(L$1)-1,MONTH(L$1),DAY(L$1)),
$D38='Master Sheet'!$U$2),1,
IF(AND(DATE(YEAR(L$1)-1,MONTH(L$1),DAY(L$1))&lt;$C38,
$B38&lt;DATE(YEAR(L$1)-1,MONTH(L$1),DAY(L$1)),
$D38='Master Sheet'!$U$3),2,
IF(AND(DATE(YEAR(L$1)-1,MONTH(L$1),DAY(L$1))&lt;$C38,
$B38&lt;DATE(YEAR(L$1)-1,MONTH(L$1),DAY(L$1)),
$D38='Master Sheet'!$U$4),3,
IF(AND(DATE(YEAR(L$1)-1,MONTH(L$1),DAY(L$1))&lt;$C38,
L$1&gt;$B38,
$D38='Master Sheet'!$U$2),1,
IF(AND(DATE(YEAR(L$1)-1,MONTH(L$1),DAY(L$1))&lt;$C38,
L$1&gt;$B38,
$D38='Master Sheet'!$U$3),2,
IF(AND(DATE(YEAR(L$1)-1,MONTH(L$1),DAY(L$1))&lt;$C38,
L$1&gt;$B38,
$D38='Master Sheet'!$U$4),3,
0))))))</f>
        <v>0</v>
      </c>
      <c r="M38" s="5">
        <f ca="1">IF(AND(DATE(YEAR(M$1)-1,MONTH(M$1),DAY(M$1))&lt;$C38,
$B38&lt;DATE(YEAR(M$1)-1,MONTH(M$1),DAY(M$1)),
$D38='Master Sheet'!$U$2),1,
IF(AND(DATE(YEAR(M$1)-1,MONTH(M$1),DAY(M$1))&lt;$C38,
$B38&lt;DATE(YEAR(M$1)-1,MONTH(M$1),DAY(M$1)),
$D38='Master Sheet'!$U$3),2,
IF(AND(DATE(YEAR(M$1)-1,MONTH(M$1),DAY(M$1))&lt;$C38,
$B38&lt;DATE(YEAR(M$1)-1,MONTH(M$1),DAY(M$1)),
$D38='Master Sheet'!$U$4),3,
IF(AND(DATE(YEAR(M$1)-1,MONTH(M$1),DAY(M$1))&lt;$C38,
M$1&gt;$B38,
$D38='Master Sheet'!$U$2),1,
IF(AND(DATE(YEAR(M$1)-1,MONTH(M$1),DAY(M$1))&lt;$C38,
M$1&gt;$B38,
$D38='Master Sheet'!$U$3),2,
IF(AND(DATE(YEAR(M$1)-1,MONTH(M$1),DAY(M$1))&lt;$C38,
M$1&gt;$B38,
$D38='Master Sheet'!$U$4),3,
0))))))</f>
        <v>0</v>
      </c>
      <c r="N38" s="5">
        <f ca="1">IF(AND(DATE(YEAR(N$1)-1,MONTH(N$1),DAY(N$1))&lt;$C38,
$B38&lt;DATE(YEAR(N$1)-1,MONTH(N$1),DAY(N$1)),
$D38='Master Sheet'!$U$2),1,
IF(AND(DATE(YEAR(N$1)-1,MONTH(N$1),DAY(N$1))&lt;$C38,
$B38&lt;DATE(YEAR(N$1)-1,MONTH(N$1),DAY(N$1)),
$D38='Master Sheet'!$U$3),2,
IF(AND(DATE(YEAR(N$1)-1,MONTH(N$1),DAY(N$1))&lt;$C38,
$B38&lt;DATE(YEAR(N$1)-1,MONTH(N$1),DAY(N$1)),
$D38='Master Sheet'!$U$4),3,
IF(AND(DATE(YEAR(N$1)-1,MONTH(N$1),DAY(N$1))&lt;$C38,
N$1&gt;$B38,
$D38='Master Sheet'!$U$2),1,
IF(AND(DATE(YEAR(N$1)-1,MONTH(N$1),DAY(N$1))&lt;$C38,
N$1&gt;$B38,
$D38='Master Sheet'!$U$3),2,
IF(AND(DATE(YEAR(N$1)-1,MONTH(N$1),DAY(N$1))&lt;$C38,
N$1&gt;$B38,
$D38='Master Sheet'!$U$4),3,
0))))))</f>
        <v>0</v>
      </c>
      <c r="O38" s="5">
        <f ca="1">IF(AND(DATE(YEAR(O$1)-1,MONTH(O$1),DAY(O$1))&lt;$C38,
$B38&lt;DATE(YEAR(O$1)-1,MONTH(O$1),DAY(O$1)),
$D38='Master Sheet'!$U$2),1,
IF(AND(DATE(YEAR(O$1)-1,MONTH(O$1),DAY(O$1))&lt;$C38,
$B38&lt;DATE(YEAR(O$1)-1,MONTH(O$1),DAY(O$1)),
$D38='Master Sheet'!$U$3),2,
IF(AND(DATE(YEAR(O$1)-1,MONTH(O$1),DAY(O$1))&lt;$C38,
$B38&lt;DATE(YEAR(O$1)-1,MONTH(O$1),DAY(O$1)),
$D38='Master Sheet'!$U$4),3,
IF(AND(DATE(YEAR(O$1)-1,MONTH(O$1),DAY(O$1))&lt;$C38,
O$1&gt;$B38,
$D38='Master Sheet'!$U$2),1,
IF(AND(DATE(YEAR(O$1)-1,MONTH(O$1),DAY(O$1))&lt;$C38,
O$1&gt;$B38,
$D38='Master Sheet'!$U$3),2,
IF(AND(DATE(YEAR(O$1)-1,MONTH(O$1),DAY(O$1))&lt;$C38,
O$1&gt;$B38,
$D38='Master Sheet'!$U$4),3,
0))))))</f>
        <v>0</v>
      </c>
      <c r="P38" s="5">
        <f ca="1">IF(AND(DATE(YEAR(P$1)-1,MONTH(P$1),DAY(P$1))&lt;$C38,
$B38&lt;DATE(YEAR(P$1)-1,MONTH(P$1),DAY(P$1)),
$D38='Master Sheet'!$U$2),1,
IF(AND(DATE(YEAR(P$1)-1,MONTH(P$1),DAY(P$1))&lt;$C38,
$B38&lt;DATE(YEAR(P$1)-1,MONTH(P$1),DAY(P$1)),
$D38='Master Sheet'!$U$3),2,
IF(AND(DATE(YEAR(P$1)-1,MONTH(P$1),DAY(P$1))&lt;$C38,
$B38&lt;DATE(YEAR(P$1)-1,MONTH(P$1),DAY(P$1)),
$D38='Master Sheet'!$U$4),3,
IF(AND(DATE(YEAR(P$1)-1,MONTH(P$1),DAY(P$1))&lt;$C38,
P$1&gt;$B38,
$D38='Master Sheet'!$U$2),1,
IF(AND(DATE(YEAR(P$1)-1,MONTH(P$1),DAY(P$1))&lt;$C38,
P$1&gt;$B38,
$D38='Master Sheet'!$U$3),2,
IF(AND(DATE(YEAR(P$1)-1,MONTH(P$1),DAY(P$1))&lt;$C38,
P$1&gt;$B38,
$D38='Master Sheet'!$U$4),3,
0))))))</f>
        <v>0</v>
      </c>
      <c r="Q38" s="12">
        <f ca="1">IF(AND(DATE(YEAR(Q$1)-1,MONTH(Q$1),DAY(Q$1))&lt;$C38,
$B38&lt;DATE(YEAR(Q$1)-1,MONTH(Q$1),DAY(Q$1)),
$D38='Master Sheet'!$U$2),1,
IF(AND(DATE(YEAR(Q$1)-1,MONTH(Q$1),DAY(Q$1))&lt;$C38,
$B38&lt;DATE(YEAR(Q$1)-1,MONTH(Q$1),DAY(Q$1)),
$D38='Master Sheet'!$U$3),2,
IF(AND(DATE(YEAR(Q$1)-1,MONTH(Q$1),DAY(Q$1))&lt;$C38,
$B38&lt;DATE(YEAR(Q$1)-1,MONTH(Q$1),DAY(Q$1)),
$D38='Master Sheet'!$U$4),3,
IF(AND(DATE(YEAR(Q$1)-1,MONTH(Q$1),DAY(Q$1))&lt;$C38,
Q$1&gt;$B38,
$D38='Master Sheet'!$U$2),1,
IF(AND(DATE(YEAR(Q$1)-1,MONTH(Q$1),DAY(Q$1))&lt;$C38,
Q$1&gt;$B38,
$D38='Master Sheet'!$U$3),2,
IF(AND(DATE(YEAR(Q$1)-1,MONTH(Q$1),DAY(Q$1))&lt;$C38,
Q$1&gt;$B38,
$D38='Master Sheet'!$U$4),3,
0))))))</f>
        <v>0</v>
      </c>
    </row>
    <row r="39" spans="1:17" ht="60.75" thickBot="1" x14ac:dyDescent="0.3">
      <c r="A39" s="33" t="s">
        <v>62</v>
      </c>
      <c r="B39" s="34">
        <v>43048</v>
      </c>
      <c r="C39" s="34" t="s">
        <v>61</v>
      </c>
      <c r="D39" s="37" t="s">
        <v>4</v>
      </c>
      <c r="E39" s="36" t="s">
        <v>108</v>
      </c>
      <c r="F39" s="36" t="s">
        <v>137</v>
      </c>
      <c r="G39" s="13">
        <f ca="1">IF(AND(DATE(YEAR(G$1)-1,MONTH(G$1),DAY(G$1))&lt;$C39,
$B39&lt;DATE(YEAR(G$1)-1,MONTH(G$1),DAY(G$1)),
$D39='Master Sheet'!$U$2),1,
IF(AND(DATE(YEAR(G$1)-1,MONTH(G$1),DAY(G$1))&lt;$C39,
$B39&lt;DATE(YEAR(G$1)-1,MONTH(G$1),DAY(G$1)),
$D39='Master Sheet'!$U$3),2,
IF(AND(DATE(YEAR(G$1)-1,MONTH(G$1),DAY(G$1))&lt;$C39,
$B39&lt;DATE(YEAR(G$1)-1,MONTH(G$1),DAY(G$1)),
$D39='Master Sheet'!$U$4),3,
IF(AND(DATE(YEAR(G$1)-1,MONTH(G$1),DAY(G$1))&lt;$C39,
G$1&gt;$B39,
$D39='Master Sheet'!$U$2),1,
IF(AND(DATE(YEAR(G$1)-1,MONTH(G$1),DAY(G$1))&lt;$C39,
G$1&gt;$B39,
$D39='Master Sheet'!$U$3),2,
IF(AND(DATE(YEAR(G$1)-1,MONTH(G$1),DAY(G$1))&lt;$C39,
G$1&gt;$B39,
$D39='Master Sheet'!$U$4),3,
0))))))</f>
        <v>2</v>
      </c>
      <c r="H39" s="5">
        <f ca="1">IF(AND(DATE(YEAR(H$1)-1,MONTH(H$1),DAY(H$1))&lt;$C39,
$B39&lt;DATE(YEAR(H$1)-1,MONTH(H$1),DAY(H$1)),
$D39='Master Sheet'!$U$2),1,
IF(AND(DATE(YEAR(H$1)-1,MONTH(H$1),DAY(H$1))&lt;$C39,
$B39&lt;DATE(YEAR(H$1)-1,MONTH(H$1),DAY(H$1)),
$D39='Master Sheet'!$U$3),2,
IF(AND(DATE(YEAR(H$1)-1,MONTH(H$1),DAY(H$1))&lt;$C39,
$B39&lt;DATE(YEAR(H$1)-1,MONTH(H$1),DAY(H$1)),
$D39='Master Sheet'!$U$4),3,
IF(AND(DATE(YEAR(H$1)-1,MONTH(H$1),DAY(H$1))&lt;$C39,
H$1&gt;$B39,
$D39='Master Sheet'!$U$2),1,
IF(AND(DATE(YEAR(H$1)-1,MONTH(H$1),DAY(H$1))&lt;$C39,
H$1&gt;$B39,
$D39='Master Sheet'!$U$3),2,
IF(AND(DATE(YEAR(H$1)-1,MONTH(H$1),DAY(H$1))&lt;$C39,
H$1&gt;$B39,
$D39='Master Sheet'!$U$4),3,
0))))))</f>
        <v>2</v>
      </c>
      <c r="I39" s="5">
        <f ca="1">IF(AND(DATE(YEAR(I$1)-1,MONTH(I$1),DAY(I$1))&lt;$C39,
$B39&lt;DATE(YEAR(I$1)-1,MONTH(I$1),DAY(I$1)),
$D39='Master Sheet'!$U$2),1,
IF(AND(DATE(YEAR(I$1)-1,MONTH(I$1),DAY(I$1))&lt;$C39,
$B39&lt;DATE(YEAR(I$1)-1,MONTH(I$1),DAY(I$1)),
$D39='Master Sheet'!$U$3),2,
IF(AND(DATE(YEAR(I$1)-1,MONTH(I$1),DAY(I$1))&lt;$C39,
$B39&lt;DATE(YEAR(I$1)-1,MONTH(I$1),DAY(I$1)),
$D39='Master Sheet'!$U$4),3,
IF(AND(DATE(YEAR(I$1)-1,MONTH(I$1),DAY(I$1))&lt;$C39,
I$1&gt;$B39,
$D39='Master Sheet'!$U$2),1,
IF(AND(DATE(YEAR(I$1)-1,MONTH(I$1),DAY(I$1))&lt;$C39,
I$1&gt;$B39,
$D39='Master Sheet'!$U$3),2,
IF(AND(DATE(YEAR(I$1)-1,MONTH(I$1),DAY(I$1))&lt;$C39,
I$1&gt;$B39,
$D39='Master Sheet'!$U$4),3,
0))))))</f>
        <v>2</v>
      </c>
      <c r="J39" s="5">
        <f ca="1">IF(AND(DATE(YEAR(J$1)-1,MONTH(J$1),DAY(J$1))&lt;$C39,
$B39&lt;DATE(YEAR(J$1)-1,MONTH(J$1),DAY(J$1)),
$D39='Master Sheet'!$U$2),1,
IF(AND(DATE(YEAR(J$1)-1,MONTH(J$1),DAY(J$1))&lt;$C39,
$B39&lt;DATE(YEAR(J$1)-1,MONTH(J$1),DAY(J$1)),
$D39='Master Sheet'!$U$3),2,
IF(AND(DATE(YEAR(J$1)-1,MONTH(J$1),DAY(J$1))&lt;$C39,
$B39&lt;DATE(YEAR(J$1)-1,MONTH(J$1),DAY(J$1)),
$D39='Master Sheet'!$U$4),3,
IF(AND(DATE(YEAR(J$1)-1,MONTH(J$1),DAY(J$1))&lt;$C39,
J$1&gt;$B39,
$D39='Master Sheet'!$U$2),1,
IF(AND(DATE(YEAR(J$1)-1,MONTH(J$1),DAY(J$1))&lt;$C39,
J$1&gt;$B39,
$D39='Master Sheet'!$U$3),2,
IF(AND(DATE(YEAR(J$1)-1,MONTH(J$1),DAY(J$1))&lt;$C39,
J$1&gt;$B39,
$D39='Master Sheet'!$U$4),3,
0))))))</f>
        <v>2</v>
      </c>
      <c r="K39" s="5">
        <f ca="1">IF(AND(DATE(YEAR(K$1)-1,MONTH(K$1),DAY(K$1))&lt;$C39,
$B39&lt;DATE(YEAR(K$1)-1,MONTH(K$1),DAY(K$1)),
$D39='Master Sheet'!$U$2),1,
IF(AND(DATE(YEAR(K$1)-1,MONTH(K$1),DAY(K$1))&lt;$C39,
$B39&lt;DATE(YEAR(K$1)-1,MONTH(K$1),DAY(K$1)),
$D39='Master Sheet'!$U$3),2,
IF(AND(DATE(YEAR(K$1)-1,MONTH(K$1),DAY(K$1))&lt;$C39,
$B39&lt;DATE(YEAR(K$1)-1,MONTH(K$1),DAY(K$1)),
$D39='Master Sheet'!$U$4),3,
IF(AND(DATE(YEAR(K$1)-1,MONTH(K$1),DAY(K$1))&lt;$C39,
K$1&gt;$B39,
$D39='Master Sheet'!$U$2),1,
IF(AND(DATE(YEAR(K$1)-1,MONTH(K$1),DAY(K$1))&lt;$C39,
K$1&gt;$B39,
$D39='Master Sheet'!$U$3),2,
IF(AND(DATE(YEAR(K$1)-1,MONTH(K$1),DAY(K$1))&lt;$C39,
K$1&gt;$B39,
$D39='Master Sheet'!$U$4),3,
0))))))</f>
        <v>2</v>
      </c>
      <c r="L39" s="5">
        <f ca="1">IF(AND(DATE(YEAR(L$1)-1,MONTH(L$1),DAY(L$1))&lt;$C39,
$B39&lt;DATE(YEAR(L$1)-1,MONTH(L$1),DAY(L$1)),
$D39='Master Sheet'!$U$2),1,
IF(AND(DATE(YEAR(L$1)-1,MONTH(L$1),DAY(L$1))&lt;$C39,
$B39&lt;DATE(YEAR(L$1)-1,MONTH(L$1),DAY(L$1)),
$D39='Master Sheet'!$U$3),2,
IF(AND(DATE(YEAR(L$1)-1,MONTH(L$1),DAY(L$1))&lt;$C39,
$B39&lt;DATE(YEAR(L$1)-1,MONTH(L$1),DAY(L$1)),
$D39='Master Sheet'!$U$4),3,
IF(AND(DATE(YEAR(L$1)-1,MONTH(L$1),DAY(L$1))&lt;$C39,
L$1&gt;$B39,
$D39='Master Sheet'!$U$2),1,
IF(AND(DATE(YEAR(L$1)-1,MONTH(L$1),DAY(L$1))&lt;$C39,
L$1&gt;$B39,
$D39='Master Sheet'!$U$3),2,
IF(AND(DATE(YEAR(L$1)-1,MONTH(L$1),DAY(L$1))&lt;$C39,
L$1&gt;$B39,
$D39='Master Sheet'!$U$4),3,
0))))))</f>
        <v>2</v>
      </c>
      <c r="M39" s="5">
        <f ca="1">IF(AND(DATE(YEAR(M$1)-1,MONTH(M$1),DAY(M$1))&lt;$C39,
$B39&lt;DATE(YEAR(M$1)-1,MONTH(M$1),DAY(M$1)),
$D39='Master Sheet'!$U$2),1,
IF(AND(DATE(YEAR(M$1)-1,MONTH(M$1),DAY(M$1))&lt;$C39,
$B39&lt;DATE(YEAR(M$1)-1,MONTH(M$1),DAY(M$1)),
$D39='Master Sheet'!$U$3),2,
IF(AND(DATE(YEAR(M$1)-1,MONTH(M$1),DAY(M$1))&lt;$C39,
$B39&lt;DATE(YEAR(M$1)-1,MONTH(M$1),DAY(M$1)),
$D39='Master Sheet'!$U$4),3,
IF(AND(DATE(YEAR(M$1)-1,MONTH(M$1),DAY(M$1))&lt;$C39,
M$1&gt;$B39,
$D39='Master Sheet'!$U$2),1,
IF(AND(DATE(YEAR(M$1)-1,MONTH(M$1),DAY(M$1))&lt;$C39,
M$1&gt;$B39,
$D39='Master Sheet'!$U$3),2,
IF(AND(DATE(YEAR(M$1)-1,MONTH(M$1),DAY(M$1))&lt;$C39,
M$1&gt;$B39,
$D39='Master Sheet'!$U$4),3,
0))))))</f>
        <v>2</v>
      </c>
      <c r="N39" s="5">
        <f ca="1">IF(AND(DATE(YEAR(N$1)-1,MONTH(N$1),DAY(N$1))&lt;$C39,
$B39&lt;DATE(YEAR(N$1)-1,MONTH(N$1),DAY(N$1)),
$D39='Master Sheet'!$U$2),1,
IF(AND(DATE(YEAR(N$1)-1,MONTH(N$1),DAY(N$1))&lt;$C39,
$B39&lt;DATE(YEAR(N$1)-1,MONTH(N$1),DAY(N$1)),
$D39='Master Sheet'!$U$3),2,
IF(AND(DATE(YEAR(N$1)-1,MONTH(N$1),DAY(N$1))&lt;$C39,
$B39&lt;DATE(YEAR(N$1)-1,MONTH(N$1),DAY(N$1)),
$D39='Master Sheet'!$U$4),3,
IF(AND(DATE(YEAR(N$1)-1,MONTH(N$1),DAY(N$1))&lt;$C39,
N$1&gt;$B39,
$D39='Master Sheet'!$U$2),1,
IF(AND(DATE(YEAR(N$1)-1,MONTH(N$1),DAY(N$1))&lt;$C39,
N$1&gt;$B39,
$D39='Master Sheet'!$U$3),2,
IF(AND(DATE(YEAR(N$1)-1,MONTH(N$1),DAY(N$1))&lt;$C39,
N$1&gt;$B39,
$D39='Master Sheet'!$U$4),3,
0))))))</f>
        <v>2</v>
      </c>
      <c r="O39" s="5">
        <f ca="1">IF(AND(DATE(YEAR(O$1)-1,MONTH(O$1),DAY(O$1))&lt;$C39,
$B39&lt;DATE(YEAR(O$1)-1,MONTH(O$1),DAY(O$1)),
$D39='Master Sheet'!$U$2),1,
IF(AND(DATE(YEAR(O$1)-1,MONTH(O$1),DAY(O$1))&lt;$C39,
$B39&lt;DATE(YEAR(O$1)-1,MONTH(O$1),DAY(O$1)),
$D39='Master Sheet'!$U$3),2,
IF(AND(DATE(YEAR(O$1)-1,MONTH(O$1),DAY(O$1))&lt;$C39,
$B39&lt;DATE(YEAR(O$1)-1,MONTH(O$1),DAY(O$1)),
$D39='Master Sheet'!$U$4),3,
IF(AND(DATE(YEAR(O$1)-1,MONTH(O$1),DAY(O$1))&lt;$C39,
O$1&gt;$B39,
$D39='Master Sheet'!$U$2),1,
IF(AND(DATE(YEAR(O$1)-1,MONTH(O$1),DAY(O$1))&lt;$C39,
O$1&gt;$B39,
$D39='Master Sheet'!$U$3),2,
IF(AND(DATE(YEAR(O$1)-1,MONTH(O$1),DAY(O$1))&lt;$C39,
O$1&gt;$B39,
$D39='Master Sheet'!$U$4),3,
0))))))</f>
        <v>2</v>
      </c>
      <c r="P39" s="5">
        <f ca="1">IF(AND(DATE(YEAR(P$1)-1,MONTH(P$1),DAY(P$1))&lt;$C39,
$B39&lt;DATE(YEAR(P$1)-1,MONTH(P$1),DAY(P$1)),
$D39='Master Sheet'!$U$2),1,
IF(AND(DATE(YEAR(P$1)-1,MONTH(P$1),DAY(P$1))&lt;$C39,
$B39&lt;DATE(YEAR(P$1)-1,MONTH(P$1),DAY(P$1)),
$D39='Master Sheet'!$U$3),2,
IF(AND(DATE(YEAR(P$1)-1,MONTH(P$1),DAY(P$1))&lt;$C39,
$B39&lt;DATE(YEAR(P$1)-1,MONTH(P$1),DAY(P$1)),
$D39='Master Sheet'!$U$4),3,
IF(AND(DATE(YEAR(P$1)-1,MONTH(P$1),DAY(P$1))&lt;$C39,
P$1&gt;$B39,
$D39='Master Sheet'!$U$2),1,
IF(AND(DATE(YEAR(P$1)-1,MONTH(P$1),DAY(P$1))&lt;$C39,
P$1&gt;$B39,
$D39='Master Sheet'!$U$3),2,
IF(AND(DATE(YEAR(P$1)-1,MONTH(P$1),DAY(P$1))&lt;$C39,
P$1&gt;$B39,
$D39='Master Sheet'!$U$4),3,
0))))))</f>
        <v>2</v>
      </c>
      <c r="Q39" s="12">
        <f ca="1">IF(AND(DATE(YEAR(Q$1)-1,MONTH(Q$1),DAY(Q$1))&lt;$C39,
$B39&lt;DATE(YEAR(Q$1)-1,MONTH(Q$1),DAY(Q$1)),
$D39='Master Sheet'!$U$2),1,
IF(AND(DATE(YEAR(Q$1)-1,MONTH(Q$1),DAY(Q$1))&lt;$C39,
$B39&lt;DATE(YEAR(Q$1)-1,MONTH(Q$1),DAY(Q$1)),
$D39='Master Sheet'!$U$3),2,
IF(AND(DATE(YEAR(Q$1)-1,MONTH(Q$1),DAY(Q$1))&lt;$C39,
$B39&lt;DATE(YEAR(Q$1)-1,MONTH(Q$1),DAY(Q$1)),
$D39='Master Sheet'!$U$4),3,
IF(AND(DATE(YEAR(Q$1)-1,MONTH(Q$1),DAY(Q$1))&lt;$C39,
Q$1&gt;$B39,
$D39='Master Sheet'!$U$2),1,
IF(AND(DATE(YEAR(Q$1)-1,MONTH(Q$1),DAY(Q$1))&lt;$C39,
Q$1&gt;$B39,
$D39='Master Sheet'!$U$3),2,
IF(AND(DATE(YEAR(Q$1)-1,MONTH(Q$1),DAY(Q$1))&lt;$C39,
Q$1&gt;$B39,
$D39='Master Sheet'!$U$4),3,
0))))))</f>
        <v>2</v>
      </c>
    </row>
    <row r="40" spans="1:17" ht="75.75" thickBot="1" x14ac:dyDescent="0.3">
      <c r="A40" s="33" t="s">
        <v>76</v>
      </c>
      <c r="B40" s="34">
        <v>43103</v>
      </c>
      <c r="C40" s="34">
        <v>43800</v>
      </c>
      <c r="D40" s="37" t="s">
        <v>5</v>
      </c>
      <c r="E40" s="36" t="s">
        <v>99</v>
      </c>
      <c r="F40" s="36" t="s">
        <v>149</v>
      </c>
      <c r="G40" s="13">
        <f ca="1">IF(AND(DATE(YEAR(G$1)-1,MONTH(G$1),DAY(G$1))&lt;$C40,
$B40&lt;DATE(YEAR(G$1)-1,MONTH(G$1),DAY(G$1)),
$D40='Master Sheet'!$U$2),1,
IF(AND(DATE(YEAR(G$1)-1,MONTH(G$1),DAY(G$1))&lt;$C40,
$B40&lt;DATE(YEAR(G$1)-1,MONTH(G$1),DAY(G$1)),
$D40='Master Sheet'!$U$3),2,
IF(AND(DATE(YEAR(G$1)-1,MONTH(G$1),DAY(G$1))&lt;$C40,
$B40&lt;DATE(YEAR(G$1)-1,MONTH(G$1),DAY(G$1)),
$D40='Master Sheet'!$U$4),3,
IF(AND(DATE(YEAR(G$1)-1,MONTH(G$1),DAY(G$1))&lt;$C40,
G$1&gt;$B40,
$D40='Master Sheet'!$U$2),1,
IF(AND(DATE(YEAR(G$1)-1,MONTH(G$1),DAY(G$1))&lt;$C40,
G$1&gt;$B40,
$D40='Master Sheet'!$U$3),2,
IF(AND(DATE(YEAR(G$1)-1,MONTH(G$1),DAY(G$1))&lt;$C40,
G$1&gt;$B40,
$D40='Master Sheet'!$U$4),3,
0))))))</f>
        <v>1</v>
      </c>
      <c r="H40" s="5">
        <f ca="1">IF(AND(DATE(YEAR(H$1)-1,MONTH(H$1),DAY(H$1))&lt;$C40,
$B40&lt;DATE(YEAR(H$1)-1,MONTH(H$1),DAY(H$1)),
$D40='Master Sheet'!$U$2),1,
IF(AND(DATE(YEAR(H$1)-1,MONTH(H$1),DAY(H$1))&lt;$C40,
$B40&lt;DATE(YEAR(H$1)-1,MONTH(H$1),DAY(H$1)),
$D40='Master Sheet'!$U$3),2,
IF(AND(DATE(YEAR(H$1)-1,MONTH(H$1),DAY(H$1))&lt;$C40,
$B40&lt;DATE(YEAR(H$1)-1,MONTH(H$1),DAY(H$1)),
$D40='Master Sheet'!$U$4),3,
IF(AND(DATE(YEAR(H$1)-1,MONTH(H$1),DAY(H$1))&lt;$C40,
H$1&gt;$B40,
$D40='Master Sheet'!$U$2),1,
IF(AND(DATE(YEAR(H$1)-1,MONTH(H$1),DAY(H$1))&lt;$C40,
H$1&gt;$B40,
$D40='Master Sheet'!$U$3),2,
IF(AND(DATE(YEAR(H$1)-1,MONTH(H$1),DAY(H$1))&lt;$C40,
H$1&gt;$B40,
$D40='Master Sheet'!$U$4),3,
0))))))</f>
        <v>0</v>
      </c>
      <c r="I40" s="5">
        <f ca="1">IF(AND(DATE(YEAR(I$1)-1,MONTH(I$1),DAY(I$1))&lt;$C40,
$B40&lt;DATE(YEAR(I$1)-1,MONTH(I$1),DAY(I$1)),
$D40='Master Sheet'!$U$2),1,
IF(AND(DATE(YEAR(I$1)-1,MONTH(I$1),DAY(I$1))&lt;$C40,
$B40&lt;DATE(YEAR(I$1)-1,MONTH(I$1),DAY(I$1)),
$D40='Master Sheet'!$U$3),2,
IF(AND(DATE(YEAR(I$1)-1,MONTH(I$1),DAY(I$1))&lt;$C40,
$B40&lt;DATE(YEAR(I$1)-1,MONTH(I$1),DAY(I$1)),
$D40='Master Sheet'!$U$4),3,
IF(AND(DATE(YEAR(I$1)-1,MONTH(I$1),DAY(I$1))&lt;$C40,
I$1&gt;$B40,
$D40='Master Sheet'!$U$2),1,
IF(AND(DATE(YEAR(I$1)-1,MONTH(I$1),DAY(I$1))&lt;$C40,
I$1&gt;$B40,
$D40='Master Sheet'!$U$3),2,
IF(AND(DATE(YEAR(I$1)-1,MONTH(I$1),DAY(I$1))&lt;$C40,
I$1&gt;$B40,
$D40='Master Sheet'!$U$4),3,
0))))))</f>
        <v>0</v>
      </c>
      <c r="J40" s="5">
        <f ca="1">IF(AND(DATE(YEAR(J$1)-1,MONTH(J$1),DAY(J$1))&lt;$C40,
$B40&lt;DATE(YEAR(J$1)-1,MONTH(J$1),DAY(J$1)),
$D40='Master Sheet'!$U$2),1,
IF(AND(DATE(YEAR(J$1)-1,MONTH(J$1),DAY(J$1))&lt;$C40,
$B40&lt;DATE(YEAR(J$1)-1,MONTH(J$1),DAY(J$1)),
$D40='Master Sheet'!$U$3),2,
IF(AND(DATE(YEAR(J$1)-1,MONTH(J$1),DAY(J$1))&lt;$C40,
$B40&lt;DATE(YEAR(J$1)-1,MONTH(J$1),DAY(J$1)),
$D40='Master Sheet'!$U$4),3,
IF(AND(DATE(YEAR(J$1)-1,MONTH(J$1),DAY(J$1))&lt;$C40,
J$1&gt;$B40,
$D40='Master Sheet'!$U$2),1,
IF(AND(DATE(YEAR(J$1)-1,MONTH(J$1),DAY(J$1))&lt;$C40,
J$1&gt;$B40,
$D40='Master Sheet'!$U$3),2,
IF(AND(DATE(YEAR(J$1)-1,MONTH(J$1),DAY(J$1))&lt;$C40,
J$1&gt;$B40,
$D40='Master Sheet'!$U$4),3,
0))))))</f>
        <v>0</v>
      </c>
      <c r="K40" s="5">
        <f ca="1">IF(AND(DATE(YEAR(K$1)-1,MONTH(K$1),DAY(K$1))&lt;$C40,
$B40&lt;DATE(YEAR(K$1)-1,MONTH(K$1),DAY(K$1)),
$D40='Master Sheet'!$U$2),1,
IF(AND(DATE(YEAR(K$1)-1,MONTH(K$1),DAY(K$1))&lt;$C40,
$B40&lt;DATE(YEAR(K$1)-1,MONTH(K$1),DAY(K$1)),
$D40='Master Sheet'!$U$3),2,
IF(AND(DATE(YEAR(K$1)-1,MONTH(K$1),DAY(K$1))&lt;$C40,
$B40&lt;DATE(YEAR(K$1)-1,MONTH(K$1),DAY(K$1)),
$D40='Master Sheet'!$U$4),3,
IF(AND(DATE(YEAR(K$1)-1,MONTH(K$1),DAY(K$1))&lt;$C40,
K$1&gt;$B40,
$D40='Master Sheet'!$U$2),1,
IF(AND(DATE(YEAR(K$1)-1,MONTH(K$1),DAY(K$1))&lt;$C40,
K$1&gt;$B40,
$D40='Master Sheet'!$U$3),2,
IF(AND(DATE(YEAR(K$1)-1,MONTH(K$1),DAY(K$1))&lt;$C40,
K$1&gt;$B40,
$D40='Master Sheet'!$U$4),3,
0))))))</f>
        <v>0</v>
      </c>
      <c r="L40" s="5">
        <f ca="1">IF(AND(DATE(YEAR(L$1)-1,MONTH(L$1),DAY(L$1))&lt;$C40,
$B40&lt;DATE(YEAR(L$1)-1,MONTH(L$1),DAY(L$1)),
$D40='Master Sheet'!$U$2),1,
IF(AND(DATE(YEAR(L$1)-1,MONTH(L$1),DAY(L$1))&lt;$C40,
$B40&lt;DATE(YEAR(L$1)-1,MONTH(L$1),DAY(L$1)),
$D40='Master Sheet'!$U$3),2,
IF(AND(DATE(YEAR(L$1)-1,MONTH(L$1),DAY(L$1))&lt;$C40,
$B40&lt;DATE(YEAR(L$1)-1,MONTH(L$1),DAY(L$1)),
$D40='Master Sheet'!$U$4),3,
IF(AND(DATE(YEAR(L$1)-1,MONTH(L$1),DAY(L$1))&lt;$C40,
L$1&gt;$B40,
$D40='Master Sheet'!$U$2),1,
IF(AND(DATE(YEAR(L$1)-1,MONTH(L$1),DAY(L$1))&lt;$C40,
L$1&gt;$B40,
$D40='Master Sheet'!$U$3),2,
IF(AND(DATE(YEAR(L$1)-1,MONTH(L$1),DAY(L$1))&lt;$C40,
L$1&gt;$B40,
$D40='Master Sheet'!$U$4),3,
0))))))</f>
        <v>0</v>
      </c>
      <c r="M40" s="5">
        <f ca="1">IF(AND(DATE(YEAR(M$1)-1,MONTH(M$1),DAY(M$1))&lt;$C40,
$B40&lt;DATE(YEAR(M$1)-1,MONTH(M$1),DAY(M$1)),
$D40='Master Sheet'!$U$2),1,
IF(AND(DATE(YEAR(M$1)-1,MONTH(M$1),DAY(M$1))&lt;$C40,
$B40&lt;DATE(YEAR(M$1)-1,MONTH(M$1),DAY(M$1)),
$D40='Master Sheet'!$U$3),2,
IF(AND(DATE(YEAR(M$1)-1,MONTH(M$1),DAY(M$1))&lt;$C40,
$B40&lt;DATE(YEAR(M$1)-1,MONTH(M$1),DAY(M$1)),
$D40='Master Sheet'!$U$4),3,
IF(AND(DATE(YEAR(M$1)-1,MONTH(M$1),DAY(M$1))&lt;$C40,
M$1&gt;$B40,
$D40='Master Sheet'!$U$2),1,
IF(AND(DATE(YEAR(M$1)-1,MONTH(M$1),DAY(M$1))&lt;$C40,
M$1&gt;$B40,
$D40='Master Sheet'!$U$3),2,
IF(AND(DATE(YEAR(M$1)-1,MONTH(M$1),DAY(M$1))&lt;$C40,
M$1&gt;$B40,
$D40='Master Sheet'!$U$4),3,
0))))))</f>
        <v>0</v>
      </c>
      <c r="N40" s="5">
        <f ca="1">IF(AND(DATE(YEAR(N$1)-1,MONTH(N$1),DAY(N$1))&lt;$C40,
$B40&lt;DATE(YEAR(N$1)-1,MONTH(N$1),DAY(N$1)),
$D40='Master Sheet'!$U$2),1,
IF(AND(DATE(YEAR(N$1)-1,MONTH(N$1),DAY(N$1))&lt;$C40,
$B40&lt;DATE(YEAR(N$1)-1,MONTH(N$1),DAY(N$1)),
$D40='Master Sheet'!$U$3),2,
IF(AND(DATE(YEAR(N$1)-1,MONTH(N$1),DAY(N$1))&lt;$C40,
$B40&lt;DATE(YEAR(N$1)-1,MONTH(N$1),DAY(N$1)),
$D40='Master Sheet'!$U$4),3,
IF(AND(DATE(YEAR(N$1)-1,MONTH(N$1),DAY(N$1))&lt;$C40,
N$1&gt;$B40,
$D40='Master Sheet'!$U$2),1,
IF(AND(DATE(YEAR(N$1)-1,MONTH(N$1),DAY(N$1))&lt;$C40,
N$1&gt;$B40,
$D40='Master Sheet'!$U$3),2,
IF(AND(DATE(YEAR(N$1)-1,MONTH(N$1),DAY(N$1))&lt;$C40,
N$1&gt;$B40,
$D40='Master Sheet'!$U$4),3,
0))))))</f>
        <v>0</v>
      </c>
      <c r="O40" s="5">
        <f ca="1">IF(AND(DATE(YEAR(O$1)-1,MONTH(O$1),DAY(O$1))&lt;$C40,
$B40&lt;DATE(YEAR(O$1)-1,MONTH(O$1),DAY(O$1)),
$D40='Master Sheet'!$U$2),1,
IF(AND(DATE(YEAR(O$1)-1,MONTH(O$1),DAY(O$1))&lt;$C40,
$B40&lt;DATE(YEAR(O$1)-1,MONTH(O$1),DAY(O$1)),
$D40='Master Sheet'!$U$3),2,
IF(AND(DATE(YEAR(O$1)-1,MONTH(O$1),DAY(O$1))&lt;$C40,
$B40&lt;DATE(YEAR(O$1)-1,MONTH(O$1),DAY(O$1)),
$D40='Master Sheet'!$U$4),3,
IF(AND(DATE(YEAR(O$1)-1,MONTH(O$1),DAY(O$1))&lt;$C40,
O$1&gt;$B40,
$D40='Master Sheet'!$U$2),1,
IF(AND(DATE(YEAR(O$1)-1,MONTH(O$1),DAY(O$1))&lt;$C40,
O$1&gt;$B40,
$D40='Master Sheet'!$U$3),2,
IF(AND(DATE(YEAR(O$1)-1,MONTH(O$1),DAY(O$1))&lt;$C40,
O$1&gt;$B40,
$D40='Master Sheet'!$U$4),3,
0))))))</f>
        <v>0</v>
      </c>
      <c r="P40" s="5">
        <f ca="1">IF(AND(DATE(YEAR(P$1)-1,MONTH(P$1),DAY(P$1))&lt;$C40,
$B40&lt;DATE(YEAR(P$1)-1,MONTH(P$1),DAY(P$1)),
$D40='Master Sheet'!$U$2),1,
IF(AND(DATE(YEAR(P$1)-1,MONTH(P$1),DAY(P$1))&lt;$C40,
$B40&lt;DATE(YEAR(P$1)-1,MONTH(P$1),DAY(P$1)),
$D40='Master Sheet'!$U$3),2,
IF(AND(DATE(YEAR(P$1)-1,MONTH(P$1),DAY(P$1))&lt;$C40,
$B40&lt;DATE(YEAR(P$1)-1,MONTH(P$1),DAY(P$1)),
$D40='Master Sheet'!$U$4),3,
IF(AND(DATE(YEAR(P$1)-1,MONTH(P$1),DAY(P$1))&lt;$C40,
P$1&gt;$B40,
$D40='Master Sheet'!$U$2),1,
IF(AND(DATE(YEAR(P$1)-1,MONTH(P$1),DAY(P$1))&lt;$C40,
P$1&gt;$B40,
$D40='Master Sheet'!$U$3),2,
IF(AND(DATE(YEAR(P$1)-1,MONTH(P$1),DAY(P$1))&lt;$C40,
P$1&gt;$B40,
$D40='Master Sheet'!$U$4),3,
0))))))</f>
        <v>0</v>
      </c>
      <c r="Q40" s="12">
        <f ca="1">IF(AND(DATE(YEAR(Q$1)-1,MONTH(Q$1),DAY(Q$1))&lt;$C40,
$B40&lt;DATE(YEAR(Q$1)-1,MONTH(Q$1),DAY(Q$1)),
$D40='Master Sheet'!$U$2),1,
IF(AND(DATE(YEAR(Q$1)-1,MONTH(Q$1),DAY(Q$1))&lt;$C40,
$B40&lt;DATE(YEAR(Q$1)-1,MONTH(Q$1),DAY(Q$1)),
$D40='Master Sheet'!$U$3),2,
IF(AND(DATE(YEAR(Q$1)-1,MONTH(Q$1),DAY(Q$1))&lt;$C40,
$B40&lt;DATE(YEAR(Q$1)-1,MONTH(Q$1),DAY(Q$1)),
$D40='Master Sheet'!$U$4),3,
IF(AND(DATE(YEAR(Q$1)-1,MONTH(Q$1),DAY(Q$1))&lt;$C40,
Q$1&gt;$B40,
$D40='Master Sheet'!$U$2),1,
IF(AND(DATE(YEAR(Q$1)-1,MONTH(Q$1),DAY(Q$1))&lt;$C40,
Q$1&gt;$B40,
$D40='Master Sheet'!$U$3),2,
IF(AND(DATE(YEAR(Q$1)-1,MONTH(Q$1),DAY(Q$1))&lt;$C40,
Q$1&gt;$B40,
$D40='Master Sheet'!$U$4),3,
0))))))</f>
        <v>0</v>
      </c>
    </row>
    <row r="41" spans="1:17" ht="75.75" thickBot="1" x14ac:dyDescent="0.3">
      <c r="A41" s="33" t="s">
        <v>83</v>
      </c>
      <c r="B41" s="34">
        <v>42325</v>
      </c>
      <c r="C41" s="34">
        <v>43556</v>
      </c>
      <c r="D41" s="37" t="s">
        <v>5</v>
      </c>
      <c r="E41" s="36" t="s">
        <v>99</v>
      </c>
      <c r="F41" s="36" t="s">
        <v>138</v>
      </c>
      <c r="G41" s="13">
        <f ca="1">IF(AND(DATE(YEAR(G$1)-1,MONTH(G$1),DAY(G$1))&lt;$C41,
$B41&lt;DATE(YEAR(G$1)-1,MONTH(G$1),DAY(G$1)),
$D41='Master Sheet'!$U$2),1,
IF(AND(DATE(YEAR(G$1)-1,MONTH(G$1),DAY(G$1))&lt;$C41,
$B41&lt;DATE(YEAR(G$1)-1,MONTH(G$1),DAY(G$1)),
$D41='Master Sheet'!$U$3),2,
IF(AND(DATE(YEAR(G$1)-1,MONTH(G$1),DAY(G$1))&lt;$C41,
$B41&lt;DATE(YEAR(G$1)-1,MONTH(G$1),DAY(G$1)),
$D41='Master Sheet'!$U$4),3,
IF(AND(DATE(YEAR(G$1)-1,MONTH(G$1),DAY(G$1))&lt;$C41,
G$1&gt;$B41,
$D41='Master Sheet'!$U$2),1,
IF(AND(DATE(YEAR(G$1)-1,MONTH(G$1),DAY(G$1))&lt;$C41,
G$1&gt;$B41,
$D41='Master Sheet'!$U$3),2,
IF(AND(DATE(YEAR(G$1)-1,MONTH(G$1),DAY(G$1))&lt;$C41,
G$1&gt;$B41,
$D41='Master Sheet'!$U$4),3,
0))))))</f>
        <v>1</v>
      </c>
      <c r="H41" s="5">
        <f ca="1">IF(AND(DATE(YEAR(H$1)-1,MONTH(H$1),DAY(H$1))&lt;$C41,
$B41&lt;DATE(YEAR(H$1)-1,MONTH(H$1),DAY(H$1)),
$D41='Master Sheet'!$U$2),1,
IF(AND(DATE(YEAR(H$1)-1,MONTH(H$1),DAY(H$1))&lt;$C41,
$B41&lt;DATE(YEAR(H$1)-1,MONTH(H$1),DAY(H$1)),
$D41='Master Sheet'!$U$3),2,
IF(AND(DATE(YEAR(H$1)-1,MONTH(H$1),DAY(H$1))&lt;$C41,
$B41&lt;DATE(YEAR(H$1)-1,MONTH(H$1),DAY(H$1)),
$D41='Master Sheet'!$U$4),3,
IF(AND(DATE(YEAR(H$1)-1,MONTH(H$1),DAY(H$1))&lt;$C41,
H$1&gt;$B41,
$D41='Master Sheet'!$U$2),1,
IF(AND(DATE(YEAR(H$1)-1,MONTH(H$1),DAY(H$1))&lt;$C41,
H$1&gt;$B41,
$D41='Master Sheet'!$U$3),2,
IF(AND(DATE(YEAR(H$1)-1,MONTH(H$1),DAY(H$1))&lt;$C41,
H$1&gt;$B41,
$D41='Master Sheet'!$U$4),3,
0))))))</f>
        <v>0</v>
      </c>
      <c r="I41" s="5">
        <f ca="1">IF(AND(DATE(YEAR(I$1)-1,MONTH(I$1),DAY(I$1))&lt;$C41,
$B41&lt;DATE(YEAR(I$1)-1,MONTH(I$1),DAY(I$1)),
$D41='Master Sheet'!$U$2),1,
IF(AND(DATE(YEAR(I$1)-1,MONTH(I$1),DAY(I$1))&lt;$C41,
$B41&lt;DATE(YEAR(I$1)-1,MONTH(I$1),DAY(I$1)),
$D41='Master Sheet'!$U$3),2,
IF(AND(DATE(YEAR(I$1)-1,MONTH(I$1),DAY(I$1))&lt;$C41,
$B41&lt;DATE(YEAR(I$1)-1,MONTH(I$1),DAY(I$1)),
$D41='Master Sheet'!$U$4),3,
IF(AND(DATE(YEAR(I$1)-1,MONTH(I$1),DAY(I$1))&lt;$C41,
I$1&gt;$B41,
$D41='Master Sheet'!$U$2),1,
IF(AND(DATE(YEAR(I$1)-1,MONTH(I$1),DAY(I$1))&lt;$C41,
I$1&gt;$B41,
$D41='Master Sheet'!$U$3),2,
IF(AND(DATE(YEAR(I$1)-1,MONTH(I$1),DAY(I$1))&lt;$C41,
I$1&gt;$B41,
$D41='Master Sheet'!$U$4),3,
0))))))</f>
        <v>0</v>
      </c>
      <c r="J41" s="5">
        <f ca="1">IF(AND(DATE(YEAR(J$1)-1,MONTH(J$1),DAY(J$1))&lt;$C41,
$B41&lt;DATE(YEAR(J$1)-1,MONTH(J$1),DAY(J$1)),
$D41='Master Sheet'!$U$2),1,
IF(AND(DATE(YEAR(J$1)-1,MONTH(J$1),DAY(J$1))&lt;$C41,
$B41&lt;DATE(YEAR(J$1)-1,MONTH(J$1),DAY(J$1)),
$D41='Master Sheet'!$U$3),2,
IF(AND(DATE(YEAR(J$1)-1,MONTH(J$1),DAY(J$1))&lt;$C41,
$B41&lt;DATE(YEAR(J$1)-1,MONTH(J$1),DAY(J$1)),
$D41='Master Sheet'!$U$4),3,
IF(AND(DATE(YEAR(J$1)-1,MONTH(J$1),DAY(J$1))&lt;$C41,
J$1&gt;$B41,
$D41='Master Sheet'!$U$2),1,
IF(AND(DATE(YEAR(J$1)-1,MONTH(J$1),DAY(J$1))&lt;$C41,
J$1&gt;$B41,
$D41='Master Sheet'!$U$3),2,
IF(AND(DATE(YEAR(J$1)-1,MONTH(J$1),DAY(J$1))&lt;$C41,
J$1&gt;$B41,
$D41='Master Sheet'!$U$4),3,
0))))))</f>
        <v>0</v>
      </c>
      <c r="K41" s="5">
        <f ca="1">IF(AND(DATE(YEAR(K$1)-1,MONTH(K$1),DAY(K$1))&lt;$C41,
$B41&lt;DATE(YEAR(K$1)-1,MONTH(K$1),DAY(K$1)),
$D41='Master Sheet'!$U$2),1,
IF(AND(DATE(YEAR(K$1)-1,MONTH(K$1),DAY(K$1))&lt;$C41,
$B41&lt;DATE(YEAR(K$1)-1,MONTH(K$1),DAY(K$1)),
$D41='Master Sheet'!$U$3),2,
IF(AND(DATE(YEAR(K$1)-1,MONTH(K$1),DAY(K$1))&lt;$C41,
$B41&lt;DATE(YEAR(K$1)-1,MONTH(K$1),DAY(K$1)),
$D41='Master Sheet'!$U$4),3,
IF(AND(DATE(YEAR(K$1)-1,MONTH(K$1),DAY(K$1))&lt;$C41,
K$1&gt;$B41,
$D41='Master Sheet'!$U$2),1,
IF(AND(DATE(YEAR(K$1)-1,MONTH(K$1),DAY(K$1))&lt;$C41,
K$1&gt;$B41,
$D41='Master Sheet'!$U$3),2,
IF(AND(DATE(YEAR(K$1)-1,MONTH(K$1),DAY(K$1))&lt;$C41,
K$1&gt;$B41,
$D41='Master Sheet'!$U$4),3,
0))))))</f>
        <v>0</v>
      </c>
      <c r="L41" s="5">
        <f ca="1">IF(AND(DATE(YEAR(L$1)-1,MONTH(L$1),DAY(L$1))&lt;$C41,
$B41&lt;DATE(YEAR(L$1)-1,MONTH(L$1),DAY(L$1)),
$D41='Master Sheet'!$U$2),1,
IF(AND(DATE(YEAR(L$1)-1,MONTH(L$1),DAY(L$1))&lt;$C41,
$B41&lt;DATE(YEAR(L$1)-1,MONTH(L$1),DAY(L$1)),
$D41='Master Sheet'!$U$3),2,
IF(AND(DATE(YEAR(L$1)-1,MONTH(L$1),DAY(L$1))&lt;$C41,
$B41&lt;DATE(YEAR(L$1)-1,MONTH(L$1),DAY(L$1)),
$D41='Master Sheet'!$U$4),3,
IF(AND(DATE(YEAR(L$1)-1,MONTH(L$1),DAY(L$1))&lt;$C41,
L$1&gt;$B41,
$D41='Master Sheet'!$U$2),1,
IF(AND(DATE(YEAR(L$1)-1,MONTH(L$1),DAY(L$1))&lt;$C41,
L$1&gt;$B41,
$D41='Master Sheet'!$U$3),2,
IF(AND(DATE(YEAR(L$1)-1,MONTH(L$1),DAY(L$1))&lt;$C41,
L$1&gt;$B41,
$D41='Master Sheet'!$U$4),3,
0))))))</f>
        <v>0</v>
      </c>
      <c r="M41" s="5">
        <f ca="1">IF(AND(DATE(YEAR(M$1)-1,MONTH(M$1),DAY(M$1))&lt;$C41,
$B41&lt;DATE(YEAR(M$1)-1,MONTH(M$1),DAY(M$1)),
$D41='Master Sheet'!$U$2),1,
IF(AND(DATE(YEAR(M$1)-1,MONTH(M$1),DAY(M$1))&lt;$C41,
$B41&lt;DATE(YEAR(M$1)-1,MONTH(M$1),DAY(M$1)),
$D41='Master Sheet'!$U$3),2,
IF(AND(DATE(YEAR(M$1)-1,MONTH(M$1),DAY(M$1))&lt;$C41,
$B41&lt;DATE(YEAR(M$1)-1,MONTH(M$1),DAY(M$1)),
$D41='Master Sheet'!$U$4),3,
IF(AND(DATE(YEAR(M$1)-1,MONTH(M$1),DAY(M$1))&lt;$C41,
M$1&gt;$B41,
$D41='Master Sheet'!$U$2),1,
IF(AND(DATE(YEAR(M$1)-1,MONTH(M$1),DAY(M$1))&lt;$C41,
M$1&gt;$B41,
$D41='Master Sheet'!$U$3),2,
IF(AND(DATE(YEAR(M$1)-1,MONTH(M$1),DAY(M$1))&lt;$C41,
M$1&gt;$B41,
$D41='Master Sheet'!$U$4),3,
0))))))</f>
        <v>0</v>
      </c>
      <c r="N41" s="5">
        <f ca="1">IF(AND(DATE(YEAR(N$1)-1,MONTH(N$1),DAY(N$1))&lt;$C41,
$B41&lt;DATE(YEAR(N$1)-1,MONTH(N$1),DAY(N$1)),
$D41='Master Sheet'!$U$2),1,
IF(AND(DATE(YEAR(N$1)-1,MONTH(N$1),DAY(N$1))&lt;$C41,
$B41&lt;DATE(YEAR(N$1)-1,MONTH(N$1),DAY(N$1)),
$D41='Master Sheet'!$U$3),2,
IF(AND(DATE(YEAR(N$1)-1,MONTH(N$1),DAY(N$1))&lt;$C41,
$B41&lt;DATE(YEAR(N$1)-1,MONTH(N$1),DAY(N$1)),
$D41='Master Sheet'!$U$4),3,
IF(AND(DATE(YEAR(N$1)-1,MONTH(N$1),DAY(N$1))&lt;$C41,
N$1&gt;$B41,
$D41='Master Sheet'!$U$2),1,
IF(AND(DATE(YEAR(N$1)-1,MONTH(N$1),DAY(N$1))&lt;$C41,
N$1&gt;$B41,
$D41='Master Sheet'!$U$3),2,
IF(AND(DATE(YEAR(N$1)-1,MONTH(N$1),DAY(N$1))&lt;$C41,
N$1&gt;$B41,
$D41='Master Sheet'!$U$4),3,
0))))))</f>
        <v>0</v>
      </c>
      <c r="O41" s="5">
        <f ca="1">IF(AND(DATE(YEAR(O$1)-1,MONTH(O$1),DAY(O$1))&lt;$C41,
$B41&lt;DATE(YEAR(O$1)-1,MONTH(O$1),DAY(O$1)),
$D41='Master Sheet'!$U$2),1,
IF(AND(DATE(YEAR(O$1)-1,MONTH(O$1),DAY(O$1))&lt;$C41,
$B41&lt;DATE(YEAR(O$1)-1,MONTH(O$1),DAY(O$1)),
$D41='Master Sheet'!$U$3),2,
IF(AND(DATE(YEAR(O$1)-1,MONTH(O$1),DAY(O$1))&lt;$C41,
$B41&lt;DATE(YEAR(O$1)-1,MONTH(O$1),DAY(O$1)),
$D41='Master Sheet'!$U$4),3,
IF(AND(DATE(YEAR(O$1)-1,MONTH(O$1),DAY(O$1))&lt;$C41,
O$1&gt;$B41,
$D41='Master Sheet'!$U$2),1,
IF(AND(DATE(YEAR(O$1)-1,MONTH(O$1),DAY(O$1))&lt;$C41,
O$1&gt;$B41,
$D41='Master Sheet'!$U$3),2,
IF(AND(DATE(YEAR(O$1)-1,MONTH(O$1),DAY(O$1))&lt;$C41,
O$1&gt;$B41,
$D41='Master Sheet'!$U$4),3,
0))))))</f>
        <v>0</v>
      </c>
      <c r="P41" s="5">
        <f ca="1">IF(AND(DATE(YEAR(P$1)-1,MONTH(P$1),DAY(P$1))&lt;$C41,
$B41&lt;DATE(YEAR(P$1)-1,MONTH(P$1),DAY(P$1)),
$D41='Master Sheet'!$U$2),1,
IF(AND(DATE(YEAR(P$1)-1,MONTH(P$1),DAY(P$1))&lt;$C41,
$B41&lt;DATE(YEAR(P$1)-1,MONTH(P$1),DAY(P$1)),
$D41='Master Sheet'!$U$3),2,
IF(AND(DATE(YEAR(P$1)-1,MONTH(P$1),DAY(P$1))&lt;$C41,
$B41&lt;DATE(YEAR(P$1)-1,MONTH(P$1),DAY(P$1)),
$D41='Master Sheet'!$U$4),3,
IF(AND(DATE(YEAR(P$1)-1,MONTH(P$1),DAY(P$1))&lt;$C41,
P$1&gt;$B41,
$D41='Master Sheet'!$U$2),1,
IF(AND(DATE(YEAR(P$1)-1,MONTH(P$1),DAY(P$1))&lt;$C41,
P$1&gt;$B41,
$D41='Master Sheet'!$U$3),2,
IF(AND(DATE(YEAR(P$1)-1,MONTH(P$1),DAY(P$1))&lt;$C41,
P$1&gt;$B41,
$D41='Master Sheet'!$U$4),3,
0))))))</f>
        <v>0</v>
      </c>
      <c r="Q41" s="12">
        <f ca="1">IF(AND(DATE(YEAR(Q$1)-1,MONTH(Q$1),DAY(Q$1))&lt;$C41,
$B41&lt;DATE(YEAR(Q$1)-1,MONTH(Q$1),DAY(Q$1)),
$D41='Master Sheet'!$U$2),1,
IF(AND(DATE(YEAR(Q$1)-1,MONTH(Q$1),DAY(Q$1))&lt;$C41,
$B41&lt;DATE(YEAR(Q$1)-1,MONTH(Q$1),DAY(Q$1)),
$D41='Master Sheet'!$U$3),2,
IF(AND(DATE(YEAR(Q$1)-1,MONTH(Q$1),DAY(Q$1))&lt;$C41,
$B41&lt;DATE(YEAR(Q$1)-1,MONTH(Q$1),DAY(Q$1)),
$D41='Master Sheet'!$U$4),3,
IF(AND(DATE(YEAR(Q$1)-1,MONTH(Q$1),DAY(Q$1))&lt;$C41,
Q$1&gt;$B41,
$D41='Master Sheet'!$U$2),1,
IF(AND(DATE(YEAR(Q$1)-1,MONTH(Q$1),DAY(Q$1))&lt;$C41,
Q$1&gt;$B41,
$D41='Master Sheet'!$U$3),2,
IF(AND(DATE(YEAR(Q$1)-1,MONTH(Q$1),DAY(Q$1))&lt;$C41,
Q$1&gt;$B41,
$D41='Master Sheet'!$U$4),3,
0))))))</f>
        <v>0</v>
      </c>
    </row>
    <row r="42" spans="1:17" ht="30.75" thickBot="1" x14ac:dyDescent="0.3">
      <c r="A42" s="33" t="s">
        <v>39</v>
      </c>
      <c r="B42" s="34">
        <v>42736</v>
      </c>
      <c r="C42" s="34">
        <v>45291</v>
      </c>
      <c r="D42" s="37" t="s">
        <v>4</v>
      </c>
      <c r="E42" s="36" t="s">
        <v>109</v>
      </c>
      <c r="F42" s="36" t="s">
        <v>150</v>
      </c>
      <c r="G42" s="13">
        <f ca="1">IF(AND(DATE(YEAR(G$1)-1,MONTH(G$1),DAY(G$1))&lt;$C42,
$B42&lt;DATE(YEAR(G$1)-1,MONTH(G$1),DAY(G$1)),
$D42='Master Sheet'!$U$2),1,
IF(AND(DATE(YEAR(G$1)-1,MONTH(G$1),DAY(G$1))&lt;$C42,
$B42&lt;DATE(YEAR(G$1)-1,MONTH(G$1),DAY(G$1)),
$D42='Master Sheet'!$U$3),2,
IF(AND(DATE(YEAR(G$1)-1,MONTH(G$1),DAY(G$1))&lt;$C42,
$B42&lt;DATE(YEAR(G$1)-1,MONTH(G$1),DAY(G$1)),
$D42='Master Sheet'!$U$4),3,
IF(AND(DATE(YEAR(G$1)-1,MONTH(G$1),DAY(G$1))&lt;$C42,
G$1&gt;$B42,
$D42='Master Sheet'!$U$2),1,
IF(AND(DATE(YEAR(G$1)-1,MONTH(G$1),DAY(G$1))&lt;$C42,
G$1&gt;$B42,
$D42='Master Sheet'!$U$3),2,
IF(AND(DATE(YEAR(G$1)-1,MONTH(G$1),DAY(G$1))&lt;$C42,
G$1&gt;$B42,
$D42='Master Sheet'!$U$4),3,
0))))))</f>
        <v>2</v>
      </c>
      <c r="H42" s="5">
        <f ca="1">IF(AND(DATE(YEAR(H$1)-1,MONTH(H$1),DAY(H$1))&lt;$C42,
$B42&lt;DATE(YEAR(H$1)-1,MONTH(H$1),DAY(H$1)),
$D42='Master Sheet'!$U$2),1,
IF(AND(DATE(YEAR(H$1)-1,MONTH(H$1),DAY(H$1))&lt;$C42,
$B42&lt;DATE(YEAR(H$1)-1,MONTH(H$1),DAY(H$1)),
$D42='Master Sheet'!$U$3),2,
IF(AND(DATE(YEAR(H$1)-1,MONTH(H$1),DAY(H$1))&lt;$C42,
$B42&lt;DATE(YEAR(H$1)-1,MONTH(H$1),DAY(H$1)),
$D42='Master Sheet'!$U$4),3,
IF(AND(DATE(YEAR(H$1)-1,MONTH(H$1),DAY(H$1))&lt;$C42,
H$1&gt;$B42,
$D42='Master Sheet'!$U$2),1,
IF(AND(DATE(YEAR(H$1)-1,MONTH(H$1),DAY(H$1))&lt;$C42,
H$1&gt;$B42,
$D42='Master Sheet'!$U$3),2,
IF(AND(DATE(YEAR(H$1)-1,MONTH(H$1),DAY(H$1))&lt;$C42,
H$1&gt;$B42,
$D42='Master Sheet'!$U$4),3,
0))))))</f>
        <v>2</v>
      </c>
      <c r="I42" s="5">
        <f ca="1">IF(AND(DATE(YEAR(I$1)-1,MONTH(I$1),DAY(I$1))&lt;$C42,
$B42&lt;DATE(YEAR(I$1)-1,MONTH(I$1),DAY(I$1)),
$D42='Master Sheet'!$U$2),1,
IF(AND(DATE(YEAR(I$1)-1,MONTH(I$1),DAY(I$1))&lt;$C42,
$B42&lt;DATE(YEAR(I$1)-1,MONTH(I$1),DAY(I$1)),
$D42='Master Sheet'!$U$3),2,
IF(AND(DATE(YEAR(I$1)-1,MONTH(I$1),DAY(I$1))&lt;$C42,
$B42&lt;DATE(YEAR(I$1)-1,MONTH(I$1),DAY(I$1)),
$D42='Master Sheet'!$U$4),3,
IF(AND(DATE(YEAR(I$1)-1,MONTH(I$1),DAY(I$1))&lt;$C42,
I$1&gt;$B42,
$D42='Master Sheet'!$U$2),1,
IF(AND(DATE(YEAR(I$1)-1,MONTH(I$1),DAY(I$1))&lt;$C42,
I$1&gt;$B42,
$D42='Master Sheet'!$U$3),2,
IF(AND(DATE(YEAR(I$1)-1,MONTH(I$1),DAY(I$1))&lt;$C42,
I$1&gt;$B42,
$D42='Master Sheet'!$U$4),3,
0))))))</f>
        <v>2</v>
      </c>
      <c r="J42" s="5">
        <f ca="1">IF(AND(DATE(YEAR(J$1)-1,MONTH(J$1),DAY(J$1))&lt;$C42,
$B42&lt;DATE(YEAR(J$1)-1,MONTH(J$1),DAY(J$1)),
$D42='Master Sheet'!$U$2),1,
IF(AND(DATE(YEAR(J$1)-1,MONTH(J$1),DAY(J$1))&lt;$C42,
$B42&lt;DATE(YEAR(J$1)-1,MONTH(J$1),DAY(J$1)),
$D42='Master Sheet'!$U$3),2,
IF(AND(DATE(YEAR(J$1)-1,MONTH(J$1),DAY(J$1))&lt;$C42,
$B42&lt;DATE(YEAR(J$1)-1,MONTH(J$1),DAY(J$1)),
$D42='Master Sheet'!$U$4),3,
IF(AND(DATE(YEAR(J$1)-1,MONTH(J$1),DAY(J$1))&lt;$C42,
J$1&gt;$B42,
$D42='Master Sheet'!$U$2),1,
IF(AND(DATE(YEAR(J$1)-1,MONTH(J$1),DAY(J$1))&lt;$C42,
J$1&gt;$B42,
$D42='Master Sheet'!$U$3),2,
IF(AND(DATE(YEAR(J$1)-1,MONTH(J$1),DAY(J$1))&lt;$C42,
J$1&gt;$B42,
$D42='Master Sheet'!$U$4),3,
0))))))</f>
        <v>2</v>
      </c>
      <c r="K42" s="5">
        <f ca="1">IF(AND(DATE(YEAR(K$1)-1,MONTH(K$1),DAY(K$1))&lt;$C42,
$B42&lt;DATE(YEAR(K$1)-1,MONTH(K$1),DAY(K$1)),
$D42='Master Sheet'!$U$2),1,
IF(AND(DATE(YEAR(K$1)-1,MONTH(K$1),DAY(K$1))&lt;$C42,
$B42&lt;DATE(YEAR(K$1)-1,MONTH(K$1),DAY(K$1)),
$D42='Master Sheet'!$U$3),2,
IF(AND(DATE(YEAR(K$1)-1,MONTH(K$1),DAY(K$1))&lt;$C42,
$B42&lt;DATE(YEAR(K$1)-1,MONTH(K$1),DAY(K$1)),
$D42='Master Sheet'!$U$4),3,
IF(AND(DATE(YEAR(K$1)-1,MONTH(K$1),DAY(K$1))&lt;$C42,
K$1&gt;$B42,
$D42='Master Sheet'!$U$2),1,
IF(AND(DATE(YEAR(K$1)-1,MONTH(K$1),DAY(K$1))&lt;$C42,
K$1&gt;$B42,
$D42='Master Sheet'!$U$3),2,
IF(AND(DATE(YEAR(K$1)-1,MONTH(K$1),DAY(K$1))&lt;$C42,
K$1&gt;$B42,
$D42='Master Sheet'!$U$4),3,
0))))))</f>
        <v>2</v>
      </c>
      <c r="L42" s="5">
        <f ca="1">IF(AND(DATE(YEAR(L$1)-1,MONTH(L$1),DAY(L$1))&lt;$C42,
$B42&lt;DATE(YEAR(L$1)-1,MONTH(L$1),DAY(L$1)),
$D42='Master Sheet'!$U$2),1,
IF(AND(DATE(YEAR(L$1)-1,MONTH(L$1),DAY(L$1))&lt;$C42,
$B42&lt;DATE(YEAR(L$1)-1,MONTH(L$1),DAY(L$1)),
$D42='Master Sheet'!$U$3),2,
IF(AND(DATE(YEAR(L$1)-1,MONTH(L$1),DAY(L$1))&lt;$C42,
$B42&lt;DATE(YEAR(L$1)-1,MONTH(L$1),DAY(L$1)),
$D42='Master Sheet'!$U$4),3,
IF(AND(DATE(YEAR(L$1)-1,MONTH(L$1),DAY(L$1))&lt;$C42,
L$1&gt;$B42,
$D42='Master Sheet'!$U$2),1,
IF(AND(DATE(YEAR(L$1)-1,MONTH(L$1),DAY(L$1))&lt;$C42,
L$1&gt;$B42,
$D42='Master Sheet'!$U$3),2,
IF(AND(DATE(YEAR(L$1)-1,MONTH(L$1),DAY(L$1))&lt;$C42,
L$1&gt;$B42,
$D42='Master Sheet'!$U$4),3,
0))))))</f>
        <v>0</v>
      </c>
      <c r="M42" s="5">
        <f ca="1">IF(AND(DATE(YEAR(M$1)-1,MONTH(M$1),DAY(M$1))&lt;$C42,
$B42&lt;DATE(YEAR(M$1)-1,MONTH(M$1),DAY(M$1)),
$D42='Master Sheet'!$U$2),1,
IF(AND(DATE(YEAR(M$1)-1,MONTH(M$1),DAY(M$1))&lt;$C42,
$B42&lt;DATE(YEAR(M$1)-1,MONTH(M$1),DAY(M$1)),
$D42='Master Sheet'!$U$3),2,
IF(AND(DATE(YEAR(M$1)-1,MONTH(M$1),DAY(M$1))&lt;$C42,
$B42&lt;DATE(YEAR(M$1)-1,MONTH(M$1),DAY(M$1)),
$D42='Master Sheet'!$U$4),3,
IF(AND(DATE(YEAR(M$1)-1,MONTH(M$1),DAY(M$1))&lt;$C42,
M$1&gt;$B42,
$D42='Master Sheet'!$U$2),1,
IF(AND(DATE(YEAR(M$1)-1,MONTH(M$1),DAY(M$1))&lt;$C42,
M$1&gt;$B42,
$D42='Master Sheet'!$U$3),2,
IF(AND(DATE(YEAR(M$1)-1,MONTH(M$1),DAY(M$1))&lt;$C42,
M$1&gt;$B42,
$D42='Master Sheet'!$U$4),3,
0))))))</f>
        <v>0</v>
      </c>
      <c r="N42" s="5">
        <f ca="1">IF(AND(DATE(YEAR(N$1)-1,MONTH(N$1),DAY(N$1))&lt;$C42,
$B42&lt;DATE(YEAR(N$1)-1,MONTH(N$1),DAY(N$1)),
$D42='Master Sheet'!$U$2),1,
IF(AND(DATE(YEAR(N$1)-1,MONTH(N$1),DAY(N$1))&lt;$C42,
$B42&lt;DATE(YEAR(N$1)-1,MONTH(N$1),DAY(N$1)),
$D42='Master Sheet'!$U$3),2,
IF(AND(DATE(YEAR(N$1)-1,MONTH(N$1),DAY(N$1))&lt;$C42,
$B42&lt;DATE(YEAR(N$1)-1,MONTH(N$1),DAY(N$1)),
$D42='Master Sheet'!$U$4),3,
IF(AND(DATE(YEAR(N$1)-1,MONTH(N$1),DAY(N$1))&lt;$C42,
N$1&gt;$B42,
$D42='Master Sheet'!$U$2),1,
IF(AND(DATE(YEAR(N$1)-1,MONTH(N$1),DAY(N$1))&lt;$C42,
N$1&gt;$B42,
$D42='Master Sheet'!$U$3),2,
IF(AND(DATE(YEAR(N$1)-1,MONTH(N$1),DAY(N$1))&lt;$C42,
N$1&gt;$B42,
$D42='Master Sheet'!$U$4),3,
0))))))</f>
        <v>0</v>
      </c>
      <c r="O42" s="5">
        <f ca="1">IF(AND(DATE(YEAR(O$1)-1,MONTH(O$1),DAY(O$1))&lt;$C42,
$B42&lt;DATE(YEAR(O$1)-1,MONTH(O$1),DAY(O$1)),
$D42='Master Sheet'!$U$2),1,
IF(AND(DATE(YEAR(O$1)-1,MONTH(O$1),DAY(O$1))&lt;$C42,
$B42&lt;DATE(YEAR(O$1)-1,MONTH(O$1),DAY(O$1)),
$D42='Master Sheet'!$U$3),2,
IF(AND(DATE(YEAR(O$1)-1,MONTH(O$1),DAY(O$1))&lt;$C42,
$B42&lt;DATE(YEAR(O$1)-1,MONTH(O$1),DAY(O$1)),
$D42='Master Sheet'!$U$4),3,
IF(AND(DATE(YEAR(O$1)-1,MONTH(O$1),DAY(O$1))&lt;$C42,
O$1&gt;$B42,
$D42='Master Sheet'!$U$2),1,
IF(AND(DATE(YEAR(O$1)-1,MONTH(O$1),DAY(O$1))&lt;$C42,
O$1&gt;$B42,
$D42='Master Sheet'!$U$3),2,
IF(AND(DATE(YEAR(O$1)-1,MONTH(O$1),DAY(O$1))&lt;$C42,
O$1&gt;$B42,
$D42='Master Sheet'!$U$4),3,
0))))))</f>
        <v>0</v>
      </c>
      <c r="P42" s="5">
        <f ca="1">IF(AND(DATE(YEAR(P$1)-1,MONTH(P$1),DAY(P$1))&lt;$C42,
$B42&lt;DATE(YEAR(P$1)-1,MONTH(P$1),DAY(P$1)),
$D42='Master Sheet'!$U$2),1,
IF(AND(DATE(YEAR(P$1)-1,MONTH(P$1),DAY(P$1))&lt;$C42,
$B42&lt;DATE(YEAR(P$1)-1,MONTH(P$1),DAY(P$1)),
$D42='Master Sheet'!$U$3),2,
IF(AND(DATE(YEAR(P$1)-1,MONTH(P$1),DAY(P$1))&lt;$C42,
$B42&lt;DATE(YEAR(P$1)-1,MONTH(P$1),DAY(P$1)),
$D42='Master Sheet'!$U$4),3,
IF(AND(DATE(YEAR(P$1)-1,MONTH(P$1),DAY(P$1))&lt;$C42,
P$1&gt;$B42,
$D42='Master Sheet'!$U$2),1,
IF(AND(DATE(YEAR(P$1)-1,MONTH(P$1),DAY(P$1))&lt;$C42,
P$1&gt;$B42,
$D42='Master Sheet'!$U$3),2,
IF(AND(DATE(YEAR(P$1)-1,MONTH(P$1),DAY(P$1))&lt;$C42,
P$1&gt;$B42,
$D42='Master Sheet'!$U$4),3,
0))))))</f>
        <v>0</v>
      </c>
      <c r="Q42" s="12">
        <f ca="1">IF(AND(DATE(YEAR(Q$1)-1,MONTH(Q$1),DAY(Q$1))&lt;$C42,
$B42&lt;DATE(YEAR(Q$1)-1,MONTH(Q$1),DAY(Q$1)),
$D42='Master Sheet'!$U$2),1,
IF(AND(DATE(YEAR(Q$1)-1,MONTH(Q$1),DAY(Q$1))&lt;$C42,
$B42&lt;DATE(YEAR(Q$1)-1,MONTH(Q$1),DAY(Q$1)),
$D42='Master Sheet'!$U$3),2,
IF(AND(DATE(YEAR(Q$1)-1,MONTH(Q$1),DAY(Q$1))&lt;$C42,
$B42&lt;DATE(YEAR(Q$1)-1,MONTH(Q$1),DAY(Q$1)),
$D42='Master Sheet'!$U$4),3,
IF(AND(DATE(YEAR(Q$1)-1,MONTH(Q$1),DAY(Q$1))&lt;$C42,
Q$1&gt;$B42,
$D42='Master Sheet'!$U$2),1,
IF(AND(DATE(YEAR(Q$1)-1,MONTH(Q$1),DAY(Q$1))&lt;$C42,
Q$1&gt;$B42,
$D42='Master Sheet'!$U$3),2,
IF(AND(DATE(YEAR(Q$1)-1,MONTH(Q$1),DAY(Q$1))&lt;$C42,
Q$1&gt;$B42,
$D42='Master Sheet'!$U$4),3,
0))))))</f>
        <v>0</v>
      </c>
    </row>
    <row r="43" spans="1:17" ht="45.75" thickBot="1" x14ac:dyDescent="0.3">
      <c r="A43" s="33" t="s">
        <v>35</v>
      </c>
      <c r="B43" s="34">
        <v>42522</v>
      </c>
      <c r="C43" s="34">
        <v>43800</v>
      </c>
      <c r="D43" s="37" t="s">
        <v>4</v>
      </c>
      <c r="E43" s="36" t="s">
        <v>131</v>
      </c>
      <c r="F43" s="36" t="s">
        <v>151</v>
      </c>
      <c r="G43" s="13">
        <f ca="1">IF(AND(DATE(YEAR(G$1)-1,MONTH(G$1),DAY(G$1))&lt;$C43,
$B43&lt;DATE(YEAR(G$1)-1,MONTH(G$1),DAY(G$1)),
$D43='Master Sheet'!$U$2),1,
IF(AND(DATE(YEAR(G$1)-1,MONTH(G$1),DAY(G$1))&lt;$C43,
$B43&lt;DATE(YEAR(G$1)-1,MONTH(G$1),DAY(G$1)),
$D43='Master Sheet'!$U$3),2,
IF(AND(DATE(YEAR(G$1)-1,MONTH(G$1),DAY(G$1))&lt;$C43,
$B43&lt;DATE(YEAR(G$1)-1,MONTH(G$1),DAY(G$1)),
$D43='Master Sheet'!$U$4),3,
IF(AND(DATE(YEAR(G$1)-1,MONTH(G$1),DAY(G$1))&lt;$C43,
G$1&gt;$B43,
$D43='Master Sheet'!$U$2),1,
IF(AND(DATE(YEAR(G$1)-1,MONTH(G$1),DAY(G$1))&lt;$C43,
G$1&gt;$B43,
$D43='Master Sheet'!$U$3),2,
IF(AND(DATE(YEAR(G$1)-1,MONTH(G$1),DAY(G$1))&lt;$C43,
G$1&gt;$B43,
$D43='Master Sheet'!$U$4),3,
0))))))</f>
        <v>2</v>
      </c>
      <c r="H43" s="5">
        <f ca="1">IF(AND(DATE(YEAR(H$1)-1,MONTH(H$1),DAY(H$1))&lt;$C43,
$B43&lt;DATE(YEAR(H$1)-1,MONTH(H$1),DAY(H$1)),
$D43='Master Sheet'!$U$2),1,
IF(AND(DATE(YEAR(H$1)-1,MONTH(H$1),DAY(H$1))&lt;$C43,
$B43&lt;DATE(YEAR(H$1)-1,MONTH(H$1),DAY(H$1)),
$D43='Master Sheet'!$U$3),2,
IF(AND(DATE(YEAR(H$1)-1,MONTH(H$1),DAY(H$1))&lt;$C43,
$B43&lt;DATE(YEAR(H$1)-1,MONTH(H$1),DAY(H$1)),
$D43='Master Sheet'!$U$4),3,
IF(AND(DATE(YEAR(H$1)-1,MONTH(H$1),DAY(H$1))&lt;$C43,
H$1&gt;$B43,
$D43='Master Sheet'!$U$2),1,
IF(AND(DATE(YEAR(H$1)-1,MONTH(H$1),DAY(H$1))&lt;$C43,
H$1&gt;$B43,
$D43='Master Sheet'!$U$3),2,
IF(AND(DATE(YEAR(H$1)-1,MONTH(H$1),DAY(H$1))&lt;$C43,
H$1&gt;$B43,
$D43='Master Sheet'!$U$4),3,
0))))))</f>
        <v>0</v>
      </c>
      <c r="I43" s="5">
        <f ca="1">IF(AND(DATE(YEAR(I$1)-1,MONTH(I$1),DAY(I$1))&lt;$C43,
$B43&lt;DATE(YEAR(I$1)-1,MONTH(I$1),DAY(I$1)),
$D43='Master Sheet'!$U$2),1,
IF(AND(DATE(YEAR(I$1)-1,MONTH(I$1),DAY(I$1))&lt;$C43,
$B43&lt;DATE(YEAR(I$1)-1,MONTH(I$1),DAY(I$1)),
$D43='Master Sheet'!$U$3),2,
IF(AND(DATE(YEAR(I$1)-1,MONTH(I$1),DAY(I$1))&lt;$C43,
$B43&lt;DATE(YEAR(I$1)-1,MONTH(I$1),DAY(I$1)),
$D43='Master Sheet'!$U$4),3,
IF(AND(DATE(YEAR(I$1)-1,MONTH(I$1),DAY(I$1))&lt;$C43,
I$1&gt;$B43,
$D43='Master Sheet'!$U$2),1,
IF(AND(DATE(YEAR(I$1)-1,MONTH(I$1),DAY(I$1))&lt;$C43,
I$1&gt;$B43,
$D43='Master Sheet'!$U$3),2,
IF(AND(DATE(YEAR(I$1)-1,MONTH(I$1),DAY(I$1))&lt;$C43,
I$1&gt;$B43,
$D43='Master Sheet'!$U$4),3,
0))))))</f>
        <v>0</v>
      </c>
      <c r="J43" s="5">
        <f ca="1">IF(AND(DATE(YEAR(J$1)-1,MONTH(J$1),DAY(J$1))&lt;$C43,
$B43&lt;DATE(YEAR(J$1)-1,MONTH(J$1),DAY(J$1)),
$D43='Master Sheet'!$U$2),1,
IF(AND(DATE(YEAR(J$1)-1,MONTH(J$1),DAY(J$1))&lt;$C43,
$B43&lt;DATE(YEAR(J$1)-1,MONTH(J$1),DAY(J$1)),
$D43='Master Sheet'!$U$3),2,
IF(AND(DATE(YEAR(J$1)-1,MONTH(J$1),DAY(J$1))&lt;$C43,
$B43&lt;DATE(YEAR(J$1)-1,MONTH(J$1),DAY(J$1)),
$D43='Master Sheet'!$U$4),3,
IF(AND(DATE(YEAR(J$1)-1,MONTH(J$1),DAY(J$1))&lt;$C43,
J$1&gt;$B43,
$D43='Master Sheet'!$U$2),1,
IF(AND(DATE(YEAR(J$1)-1,MONTH(J$1),DAY(J$1))&lt;$C43,
J$1&gt;$B43,
$D43='Master Sheet'!$U$3),2,
IF(AND(DATE(YEAR(J$1)-1,MONTH(J$1),DAY(J$1))&lt;$C43,
J$1&gt;$B43,
$D43='Master Sheet'!$U$4),3,
0))))))</f>
        <v>0</v>
      </c>
      <c r="K43" s="5">
        <f ca="1">IF(AND(DATE(YEAR(K$1)-1,MONTH(K$1),DAY(K$1))&lt;$C43,
$B43&lt;DATE(YEAR(K$1)-1,MONTH(K$1),DAY(K$1)),
$D43='Master Sheet'!$U$2),1,
IF(AND(DATE(YEAR(K$1)-1,MONTH(K$1),DAY(K$1))&lt;$C43,
$B43&lt;DATE(YEAR(K$1)-1,MONTH(K$1),DAY(K$1)),
$D43='Master Sheet'!$U$3),2,
IF(AND(DATE(YEAR(K$1)-1,MONTH(K$1),DAY(K$1))&lt;$C43,
$B43&lt;DATE(YEAR(K$1)-1,MONTH(K$1),DAY(K$1)),
$D43='Master Sheet'!$U$4),3,
IF(AND(DATE(YEAR(K$1)-1,MONTH(K$1),DAY(K$1))&lt;$C43,
K$1&gt;$B43,
$D43='Master Sheet'!$U$2),1,
IF(AND(DATE(YEAR(K$1)-1,MONTH(K$1),DAY(K$1))&lt;$C43,
K$1&gt;$B43,
$D43='Master Sheet'!$U$3),2,
IF(AND(DATE(YEAR(K$1)-1,MONTH(K$1),DAY(K$1))&lt;$C43,
K$1&gt;$B43,
$D43='Master Sheet'!$U$4),3,
0))))))</f>
        <v>0</v>
      </c>
      <c r="L43" s="5">
        <f ca="1">IF(AND(DATE(YEAR(L$1)-1,MONTH(L$1),DAY(L$1))&lt;$C43,
$B43&lt;DATE(YEAR(L$1)-1,MONTH(L$1),DAY(L$1)),
$D43='Master Sheet'!$U$2),1,
IF(AND(DATE(YEAR(L$1)-1,MONTH(L$1),DAY(L$1))&lt;$C43,
$B43&lt;DATE(YEAR(L$1)-1,MONTH(L$1),DAY(L$1)),
$D43='Master Sheet'!$U$3),2,
IF(AND(DATE(YEAR(L$1)-1,MONTH(L$1),DAY(L$1))&lt;$C43,
$B43&lt;DATE(YEAR(L$1)-1,MONTH(L$1),DAY(L$1)),
$D43='Master Sheet'!$U$4),3,
IF(AND(DATE(YEAR(L$1)-1,MONTH(L$1),DAY(L$1))&lt;$C43,
L$1&gt;$B43,
$D43='Master Sheet'!$U$2),1,
IF(AND(DATE(YEAR(L$1)-1,MONTH(L$1),DAY(L$1))&lt;$C43,
L$1&gt;$B43,
$D43='Master Sheet'!$U$3),2,
IF(AND(DATE(YEAR(L$1)-1,MONTH(L$1),DAY(L$1))&lt;$C43,
L$1&gt;$B43,
$D43='Master Sheet'!$U$4),3,
0))))))</f>
        <v>0</v>
      </c>
      <c r="M43" s="5">
        <f ca="1">IF(AND(DATE(YEAR(M$1)-1,MONTH(M$1),DAY(M$1))&lt;$C43,
$B43&lt;DATE(YEAR(M$1)-1,MONTH(M$1),DAY(M$1)),
$D43='Master Sheet'!$U$2),1,
IF(AND(DATE(YEAR(M$1)-1,MONTH(M$1),DAY(M$1))&lt;$C43,
$B43&lt;DATE(YEAR(M$1)-1,MONTH(M$1),DAY(M$1)),
$D43='Master Sheet'!$U$3),2,
IF(AND(DATE(YEAR(M$1)-1,MONTH(M$1),DAY(M$1))&lt;$C43,
$B43&lt;DATE(YEAR(M$1)-1,MONTH(M$1),DAY(M$1)),
$D43='Master Sheet'!$U$4),3,
IF(AND(DATE(YEAR(M$1)-1,MONTH(M$1),DAY(M$1))&lt;$C43,
M$1&gt;$B43,
$D43='Master Sheet'!$U$2),1,
IF(AND(DATE(YEAR(M$1)-1,MONTH(M$1),DAY(M$1))&lt;$C43,
M$1&gt;$B43,
$D43='Master Sheet'!$U$3),2,
IF(AND(DATE(YEAR(M$1)-1,MONTH(M$1),DAY(M$1))&lt;$C43,
M$1&gt;$B43,
$D43='Master Sheet'!$U$4),3,
0))))))</f>
        <v>0</v>
      </c>
      <c r="N43" s="5">
        <f ca="1">IF(AND(DATE(YEAR(N$1)-1,MONTH(N$1),DAY(N$1))&lt;$C43,
$B43&lt;DATE(YEAR(N$1)-1,MONTH(N$1),DAY(N$1)),
$D43='Master Sheet'!$U$2),1,
IF(AND(DATE(YEAR(N$1)-1,MONTH(N$1),DAY(N$1))&lt;$C43,
$B43&lt;DATE(YEAR(N$1)-1,MONTH(N$1),DAY(N$1)),
$D43='Master Sheet'!$U$3),2,
IF(AND(DATE(YEAR(N$1)-1,MONTH(N$1),DAY(N$1))&lt;$C43,
$B43&lt;DATE(YEAR(N$1)-1,MONTH(N$1),DAY(N$1)),
$D43='Master Sheet'!$U$4),3,
IF(AND(DATE(YEAR(N$1)-1,MONTH(N$1),DAY(N$1))&lt;$C43,
N$1&gt;$B43,
$D43='Master Sheet'!$U$2),1,
IF(AND(DATE(YEAR(N$1)-1,MONTH(N$1),DAY(N$1))&lt;$C43,
N$1&gt;$B43,
$D43='Master Sheet'!$U$3),2,
IF(AND(DATE(YEAR(N$1)-1,MONTH(N$1),DAY(N$1))&lt;$C43,
N$1&gt;$B43,
$D43='Master Sheet'!$U$4),3,
0))))))</f>
        <v>0</v>
      </c>
      <c r="O43" s="5">
        <f ca="1">IF(AND(DATE(YEAR(O$1)-1,MONTH(O$1),DAY(O$1))&lt;$C43,
$B43&lt;DATE(YEAR(O$1)-1,MONTH(O$1),DAY(O$1)),
$D43='Master Sheet'!$U$2),1,
IF(AND(DATE(YEAR(O$1)-1,MONTH(O$1),DAY(O$1))&lt;$C43,
$B43&lt;DATE(YEAR(O$1)-1,MONTH(O$1),DAY(O$1)),
$D43='Master Sheet'!$U$3),2,
IF(AND(DATE(YEAR(O$1)-1,MONTH(O$1),DAY(O$1))&lt;$C43,
$B43&lt;DATE(YEAR(O$1)-1,MONTH(O$1),DAY(O$1)),
$D43='Master Sheet'!$U$4),3,
IF(AND(DATE(YEAR(O$1)-1,MONTH(O$1),DAY(O$1))&lt;$C43,
O$1&gt;$B43,
$D43='Master Sheet'!$U$2),1,
IF(AND(DATE(YEAR(O$1)-1,MONTH(O$1),DAY(O$1))&lt;$C43,
O$1&gt;$B43,
$D43='Master Sheet'!$U$3),2,
IF(AND(DATE(YEAR(O$1)-1,MONTH(O$1),DAY(O$1))&lt;$C43,
O$1&gt;$B43,
$D43='Master Sheet'!$U$4),3,
0))))))</f>
        <v>0</v>
      </c>
      <c r="P43" s="5">
        <f ca="1">IF(AND(DATE(YEAR(P$1)-1,MONTH(P$1),DAY(P$1))&lt;$C43,
$B43&lt;DATE(YEAR(P$1)-1,MONTH(P$1),DAY(P$1)),
$D43='Master Sheet'!$U$2),1,
IF(AND(DATE(YEAR(P$1)-1,MONTH(P$1),DAY(P$1))&lt;$C43,
$B43&lt;DATE(YEAR(P$1)-1,MONTH(P$1),DAY(P$1)),
$D43='Master Sheet'!$U$3),2,
IF(AND(DATE(YEAR(P$1)-1,MONTH(P$1),DAY(P$1))&lt;$C43,
$B43&lt;DATE(YEAR(P$1)-1,MONTH(P$1),DAY(P$1)),
$D43='Master Sheet'!$U$4),3,
IF(AND(DATE(YEAR(P$1)-1,MONTH(P$1),DAY(P$1))&lt;$C43,
P$1&gt;$B43,
$D43='Master Sheet'!$U$2),1,
IF(AND(DATE(YEAR(P$1)-1,MONTH(P$1),DAY(P$1))&lt;$C43,
P$1&gt;$B43,
$D43='Master Sheet'!$U$3),2,
IF(AND(DATE(YEAR(P$1)-1,MONTH(P$1),DAY(P$1))&lt;$C43,
P$1&gt;$B43,
$D43='Master Sheet'!$U$4),3,
0))))))</f>
        <v>0</v>
      </c>
      <c r="Q43" s="12">
        <f ca="1">IF(AND(DATE(YEAR(Q$1)-1,MONTH(Q$1),DAY(Q$1))&lt;$C43,
$B43&lt;DATE(YEAR(Q$1)-1,MONTH(Q$1),DAY(Q$1)),
$D43='Master Sheet'!$U$2),1,
IF(AND(DATE(YEAR(Q$1)-1,MONTH(Q$1),DAY(Q$1))&lt;$C43,
$B43&lt;DATE(YEAR(Q$1)-1,MONTH(Q$1),DAY(Q$1)),
$D43='Master Sheet'!$U$3),2,
IF(AND(DATE(YEAR(Q$1)-1,MONTH(Q$1),DAY(Q$1))&lt;$C43,
$B43&lt;DATE(YEAR(Q$1)-1,MONTH(Q$1),DAY(Q$1)),
$D43='Master Sheet'!$U$4),3,
IF(AND(DATE(YEAR(Q$1)-1,MONTH(Q$1),DAY(Q$1))&lt;$C43,
Q$1&gt;$B43,
$D43='Master Sheet'!$U$2),1,
IF(AND(DATE(YEAR(Q$1)-1,MONTH(Q$1),DAY(Q$1))&lt;$C43,
Q$1&gt;$B43,
$D43='Master Sheet'!$U$3),2,
IF(AND(DATE(YEAR(Q$1)-1,MONTH(Q$1),DAY(Q$1))&lt;$C43,
Q$1&gt;$B43,
$D43='Master Sheet'!$U$4),3,
0))))))</f>
        <v>0</v>
      </c>
    </row>
    <row r="44" spans="1:17" ht="75.75" thickBot="1" x14ac:dyDescent="0.3">
      <c r="A44" s="33" t="s">
        <v>139</v>
      </c>
      <c r="B44" s="34">
        <v>45748</v>
      </c>
      <c r="C44" s="34">
        <v>14701</v>
      </c>
      <c r="D44" s="37" t="s">
        <v>5</v>
      </c>
      <c r="E44" s="36" t="s">
        <v>99</v>
      </c>
      <c r="F44" s="36" t="s">
        <v>152</v>
      </c>
      <c r="G44" s="13">
        <f ca="1">IF(AND(DATE(YEAR(G$1)-1,MONTH(G$1),DAY(G$1))&lt;$C44,
$B44&lt;DATE(YEAR(G$1)-1,MONTH(G$1),DAY(G$1)),
$D44='Master Sheet'!$U$2),1,
IF(AND(DATE(YEAR(G$1)-1,MONTH(G$1),DAY(G$1))&lt;$C44,
$B44&lt;DATE(YEAR(G$1)-1,MONTH(G$1),DAY(G$1)),
$D44='Master Sheet'!$U$3),2,
IF(AND(DATE(YEAR(G$1)-1,MONTH(G$1),DAY(G$1))&lt;$C44,
$B44&lt;DATE(YEAR(G$1)-1,MONTH(G$1),DAY(G$1)),
$D44='Master Sheet'!$U$4),3,
IF(AND(DATE(YEAR(G$1)-1,MONTH(G$1),DAY(G$1))&lt;$C44,
G$1&gt;$B44,
$D44='Master Sheet'!$U$2),1,
IF(AND(DATE(YEAR(G$1)-1,MONTH(G$1),DAY(G$1))&lt;$C44,
G$1&gt;$B44,
$D44='Master Sheet'!$U$3),2,
IF(AND(DATE(YEAR(G$1)-1,MONTH(G$1),DAY(G$1))&lt;$C44,
G$1&gt;$B44,
$D44='Master Sheet'!$U$4),3,
0))))))</f>
        <v>0</v>
      </c>
      <c r="H44" s="5">
        <f ca="1">IF(AND(DATE(YEAR(H$1)-1,MONTH(H$1),DAY(H$1))&lt;$C44,
$B44&lt;DATE(YEAR(H$1)-1,MONTH(H$1),DAY(H$1)),
$D44='Master Sheet'!$U$2),1,
IF(AND(DATE(YEAR(H$1)-1,MONTH(H$1),DAY(H$1))&lt;$C44,
$B44&lt;DATE(YEAR(H$1)-1,MONTH(H$1),DAY(H$1)),
$D44='Master Sheet'!$U$3),2,
IF(AND(DATE(YEAR(H$1)-1,MONTH(H$1),DAY(H$1))&lt;$C44,
$B44&lt;DATE(YEAR(H$1)-1,MONTH(H$1),DAY(H$1)),
$D44='Master Sheet'!$U$4),3,
IF(AND(DATE(YEAR(H$1)-1,MONTH(H$1),DAY(H$1))&lt;$C44,
H$1&gt;$B44,
$D44='Master Sheet'!$U$2),1,
IF(AND(DATE(YEAR(H$1)-1,MONTH(H$1),DAY(H$1))&lt;$C44,
H$1&gt;$B44,
$D44='Master Sheet'!$U$3),2,
IF(AND(DATE(YEAR(H$1)-1,MONTH(H$1),DAY(H$1))&lt;$C44,
H$1&gt;$B44,
$D44='Master Sheet'!$U$4),3,
0))))))</f>
        <v>0</v>
      </c>
      <c r="I44" s="5">
        <f ca="1">IF(AND(DATE(YEAR(I$1)-1,MONTH(I$1),DAY(I$1))&lt;$C44,
$B44&lt;DATE(YEAR(I$1)-1,MONTH(I$1),DAY(I$1)),
$D44='Master Sheet'!$U$2),1,
IF(AND(DATE(YEAR(I$1)-1,MONTH(I$1),DAY(I$1))&lt;$C44,
$B44&lt;DATE(YEAR(I$1)-1,MONTH(I$1),DAY(I$1)),
$D44='Master Sheet'!$U$3),2,
IF(AND(DATE(YEAR(I$1)-1,MONTH(I$1),DAY(I$1))&lt;$C44,
$B44&lt;DATE(YEAR(I$1)-1,MONTH(I$1),DAY(I$1)),
$D44='Master Sheet'!$U$4),3,
IF(AND(DATE(YEAR(I$1)-1,MONTH(I$1),DAY(I$1))&lt;$C44,
I$1&gt;$B44,
$D44='Master Sheet'!$U$2),1,
IF(AND(DATE(YEAR(I$1)-1,MONTH(I$1),DAY(I$1))&lt;$C44,
I$1&gt;$B44,
$D44='Master Sheet'!$U$3),2,
IF(AND(DATE(YEAR(I$1)-1,MONTH(I$1),DAY(I$1))&lt;$C44,
I$1&gt;$B44,
$D44='Master Sheet'!$U$4),3,
0))))))</f>
        <v>0</v>
      </c>
      <c r="J44" s="5">
        <f ca="1">IF(AND(DATE(YEAR(J$1)-1,MONTH(J$1),DAY(J$1))&lt;$C44,
$B44&lt;DATE(YEAR(J$1)-1,MONTH(J$1),DAY(J$1)),
$D44='Master Sheet'!$U$2),1,
IF(AND(DATE(YEAR(J$1)-1,MONTH(J$1),DAY(J$1))&lt;$C44,
$B44&lt;DATE(YEAR(J$1)-1,MONTH(J$1),DAY(J$1)),
$D44='Master Sheet'!$U$3),2,
IF(AND(DATE(YEAR(J$1)-1,MONTH(J$1),DAY(J$1))&lt;$C44,
$B44&lt;DATE(YEAR(J$1)-1,MONTH(J$1),DAY(J$1)),
$D44='Master Sheet'!$U$4),3,
IF(AND(DATE(YEAR(J$1)-1,MONTH(J$1),DAY(J$1))&lt;$C44,
J$1&gt;$B44,
$D44='Master Sheet'!$U$2),1,
IF(AND(DATE(YEAR(J$1)-1,MONTH(J$1),DAY(J$1))&lt;$C44,
J$1&gt;$B44,
$D44='Master Sheet'!$U$3),2,
IF(AND(DATE(YEAR(J$1)-1,MONTH(J$1),DAY(J$1))&lt;$C44,
J$1&gt;$B44,
$D44='Master Sheet'!$U$4),3,
0))))))</f>
        <v>0</v>
      </c>
      <c r="K44" s="5">
        <f ca="1">IF(AND(DATE(YEAR(K$1)-1,MONTH(K$1),DAY(K$1))&lt;$C44,
$B44&lt;DATE(YEAR(K$1)-1,MONTH(K$1),DAY(K$1)),
$D44='Master Sheet'!$U$2),1,
IF(AND(DATE(YEAR(K$1)-1,MONTH(K$1),DAY(K$1))&lt;$C44,
$B44&lt;DATE(YEAR(K$1)-1,MONTH(K$1),DAY(K$1)),
$D44='Master Sheet'!$U$3),2,
IF(AND(DATE(YEAR(K$1)-1,MONTH(K$1),DAY(K$1))&lt;$C44,
$B44&lt;DATE(YEAR(K$1)-1,MONTH(K$1),DAY(K$1)),
$D44='Master Sheet'!$U$4),3,
IF(AND(DATE(YEAR(K$1)-1,MONTH(K$1),DAY(K$1))&lt;$C44,
K$1&gt;$B44,
$D44='Master Sheet'!$U$2),1,
IF(AND(DATE(YEAR(K$1)-1,MONTH(K$1),DAY(K$1))&lt;$C44,
K$1&gt;$B44,
$D44='Master Sheet'!$U$3),2,
IF(AND(DATE(YEAR(K$1)-1,MONTH(K$1),DAY(K$1))&lt;$C44,
K$1&gt;$B44,
$D44='Master Sheet'!$U$4),3,
0))))))</f>
        <v>0</v>
      </c>
      <c r="L44" s="5">
        <f ca="1">IF(AND(DATE(YEAR(L$1)-1,MONTH(L$1),DAY(L$1))&lt;$C44,
$B44&lt;DATE(YEAR(L$1)-1,MONTH(L$1),DAY(L$1)),
$D44='Master Sheet'!$U$2),1,
IF(AND(DATE(YEAR(L$1)-1,MONTH(L$1),DAY(L$1))&lt;$C44,
$B44&lt;DATE(YEAR(L$1)-1,MONTH(L$1),DAY(L$1)),
$D44='Master Sheet'!$U$3),2,
IF(AND(DATE(YEAR(L$1)-1,MONTH(L$1),DAY(L$1))&lt;$C44,
$B44&lt;DATE(YEAR(L$1)-1,MONTH(L$1),DAY(L$1)),
$D44='Master Sheet'!$U$4),3,
IF(AND(DATE(YEAR(L$1)-1,MONTH(L$1),DAY(L$1))&lt;$C44,
L$1&gt;$B44,
$D44='Master Sheet'!$U$2),1,
IF(AND(DATE(YEAR(L$1)-1,MONTH(L$1),DAY(L$1))&lt;$C44,
L$1&gt;$B44,
$D44='Master Sheet'!$U$3),2,
IF(AND(DATE(YEAR(L$1)-1,MONTH(L$1),DAY(L$1))&lt;$C44,
L$1&gt;$B44,
$D44='Master Sheet'!$U$4),3,
0))))))</f>
        <v>0</v>
      </c>
      <c r="M44" s="5">
        <f ca="1">IF(AND(DATE(YEAR(M$1)-1,MONTH(M$1),DAY(M$1))&lt;$C44,
$B44&lt;DATE(YEAR(M$1)-1,MONTH(M$1),DAY(M$1)),
$D44='Master Sheet'!$U$2),1,
IF(AND(DATE(YEAR(M$1)-1,MONTH(M$1),DAY(M$1))&lt;$C44,
$B44&lt;DATE(YEAR(M$1)-1,MONTH(M$1),DAY(M$1)),
$D44='Master Sheet'!$U$3),2,
IF(AND(DATE(YEAR(M$1)-1,MONTH(M$1),DAY(M$1))&lt;$C44,
$B44&lt;DATE(YEAR(M$1)-1,MONTH(M$1),DAY(M$1)),
$D44='Master Sheet'!$U$4),3,
IF(AND(DATE(YEAR(M$1)-1,MONTH(M$1),DAY(M$1))&lt;$C44,
M$1&gt;$B44,
$D44='Master Sheet'!$U$2),1,
IF(AND(DATE(YEAR(M$1)-1,MONTH(M$1),DAY(M$1))&lt;$C44,
M$1&gt;$B44,
$D44='Master Sheet'!$U$3),2,
IF(AND(DATE(YEAR(M$1)-1,MONTH(M$1),DAY(M$1))&lt;$C44,
M$1&gt;$B44,
$D44='Master Sheet'!$U$4),3,
0))))))</f>
        <v>0</v>
      </c>
      <c r="N44" s="5">
        <f ca="1">IF(AND(DATE(YEAR(N$1)-1,MONTH(N$1),DAY(N$1))&lt;$C44,
$B44&lt;DATE(YEAR(N$1)-1,MONTH(N$1),DAY(N$1)),
$D44='Master Sheet'!$U$2),1,
IF(AND(DATE(YEAR(N$1)-1,MONTH(N$1),DAY(N$1))&lt;$C44,
$B44&lt;DATE(YEAR(N$1)-1,MONTH(N$1),DAY(N$1)),
$D44='Master Sheet'!$U$3),2,
IF(AND(DATE(YEAR(N$1)-1,MONTH(N$1),DAY(N$1))&lt;$C44,
$B44&lt;DATE(YEAR(N$1)-1,MONTH(N$1),DAY(N$1)),
$D44='Master Sheet'!$U$4),3,
IF(AND(DATE(YEAR(N$1)-1,MONTH(N$1),DAY(N$1))&lt;$C44,
N$1&gt;$B44,
$D44='Master Sheet'!$U$2),1,
IF(AND(DATE(YEAR(N$1)-1,MONTH(N$1),DAY(N$1))&lt;$C44,
N$1&gt;$B44,
$D44='Master Sheet'!$U$3),2,
IF(AND(DATE(YEAR(N$1)-1,MONTH(N$1),DAY(N$1))&lt;$C44,
N$1&gt;$B44,
$D44='Master Sheet'!$U$4),3,
0))))))</f>
        <v>0</v>
      </c>
      <c r="O44" s="5">
        <f ca="1">IF(AND(DATE(YEAR(O$1)-1,MONTH(O$1),DAY(O$1))&lt;$C44,
$B44&lt;DATE(YEAR(O$1)-1,MONTH(O$1),DAY(O$1)),
$D44='Master Sheet'!$U$2),1,
IF(AND(DATE(YEAR(O$1)-1,MONTH(O$1),DAY(O$1))&lt;$C44,
$B44&lt;DATE(YEAR(O$1)-1,MONTH(O$1),DAY(O$1)),
$D44='Master Sheet'!$U$3),2,
IF(AND(DATE(YEAR(O$1)-1,MONTH(O$1),DAY(O$1))&lt;$C44,
$B44&lt;DATE(YEAR(O$1)-1,MONTH(O$1),DAY(O$1)),
$D44='Master Sheet'!$U$4),3,
IF(AND(DATE(YEAR(O$1)-1,MONTH(O$1),DAY(O$1))&lt;$C44,
O$1&gt;$B44,
$D44='Master Sheet'!$U$2),1,
IF(AND(DATE(YEAR(O$1)-1,MONTH(O$1),DAY(O$1))&lt;$C44,
O$1&gt;$B44,
$D44='Master Sheet'!$U$3),2,
IF(AND(DATE(YEAR(O$1)-1,MONTH(O$1),DAY(O$1))&lt;$C44,
O$1&gt;$B44,
$D44='Master Sheet'!$U$4),3,
0))))))</f>
        <v>0</v>
      </c>
      <c r="P44" s="5">
        <f ca="1">IF(AND(DATE(YEAR(P$1)-1,MONTH(P$1),DAY(P$1))&lt;$C44,
$B44&lt;DATE(YEAR(P$1)-1,MONTH(P$1),DAY(P$1)),
$D44='Master Sheet'!$U$2),1,
IF(AND(DATE(YEAR(P$1)-1,MONTH(P$1),DAY(P$1))&lt;$C44,
$B44&lt;DATE(YEAR(P$1)-1,MONTH(P$1),DAY(P$1)),
$D44='Master Sheet'!$U$3),2,
IF(AND(DATE(YEAR(P$1)-1,MONTH(P$1),DAY(P$1))&lt;$C44,
$B44&lt;DATE(YEAR(P$1)-1,MONTH(P$1),DAY(P$1)),
$D44='Master Sheet'!$U$4),3,
IF(AND(DATE(YEAR(P$1)-1,MONTH(P$1),DAY(P$1))&lt;$C44,
P$1&gt;$B44,
$D44='Master Sheet'!$U$2),1,
IF(AND(DATE(YEAR(P$1)-1,MONTH(P$1),DAY(P$1))&lt;$C44,
P$1&gt;$B44,
$D44='Master Sheet'!$U$3),2,
IF(AND(DATE(YEAR(P$1)-1,MONTH(P$1),DAY(P$1))&lt;$C44,
P$1&gt;$B44,
$D44='Master Sheet'!$U$4),3,
0))))))</f>
        <v>0</v>
      </c>
      <c r="Q44" s="12">
        <f ca="1">IF(AND(DATE(YEAR(Q$1)-1,MONTH(Q$1),DAY(Q$1))&lt;$C44,
$B44&lt;DATE(YEAR(Q$1)-1,MONTH(Q$1),DAY(Q$1)),
$D44='Master Sheet'!$U$2),1,
IF(AND(DATE(YEAR(Q$1)-1,MONTH(Q$1),DAY(Q$1))&lt;$C44,
$B44&lt;DATE(YEAR(Q$1)-1,MONTH(Q$1),DAY(Q$1)),
$D44='Master Sheet'!$U$3),2,
IF(AND(DATE(YEAR(Q$1)-1,MONTH(Q$1),DAY(Q$1))&lt;$C44,
$B44&lt;DATE(YEAR(Q$1)-1,MONTH(Q$1),DAY(Q$1)),
$D44='Master Sheet'!$U$4),3,
IF(AND(DATE(YEAR(Q$1)-1,MONTH(Q$1),DAY(Q$1))&lt;$C44,
Q$1&gt;$B44,
$D44='Master Sheet'!$U$2),1,
IF(AND(DATE(YEAR(Q$1)-1,MONTH(Q$1),DAY(Q$1))&lt;$C44,
Q$1&gt;$B44,
$D44='Master Sheet'!$U$3),2,
IF(AND(DATE(YEAR(Q$1)-1,MONTH(Q$1),DAY(Q$1))&lt;$C44,
Q$1&gt;$B44,
$D44='Master Sheet'!$U$4),3,
0))))))</f>
        <v>0</v>
      </c>
    </row>
    <row r="45" spans="1:17" ht="30.75" thickBot="1" x14ac:dyDescent="0.3">
      <c r="A45" s="33" t="s">
        <v>33</v>
      </c>
      <c r="B45" s="34">
        <v>43191</v>
      </c>
      <c r="C45" s="34">
        <v>43921</v>
      </c>
      <c r="D45" s="37" t="s">
        <v>6</v>
      </c>
      <c r="E45" s="36" t="s">
        <v>110</v>
      </c>
      <c r="F45" s="36" t="s">
        <v>119</v>
      </c>
      <c r="G45" s="13">
        <f ca="1">IF(AND(DATE(YEAR(G$1)-1,MONTH(G$1),DAY(G$1))&lt;$C45,
$B45&lt;DATE(YEAR(G$1)-1,MONTH(G$1),DAY(G$1)),
$D45='Master Sheet'!$U$2),1,
IF(AND(DATE(YEAR(G$1)-1,MONTH(G$1),DAY(G$1))&lt;$C45,
$B45&lt;DATE(YEAR(G$1)-1,MONTH(G$1),DAY(G$1)),
$D45='Master Sheet'!$U$3),2,
IF(AND(DATE(YEAR(G$1)-1,MONTH(G$1),DAY(G$1))&lt;$C45,
$B45&lt;DATE(YEAR(G$1)-1,MONTH(G$1),DAY(G$1)),
$D45='Master Sheet'!$U$4),3,
IF(AND(DATE(YEAR(G$1)-1,MONTH(G$1),DAY(G$1))&lt;$C45,
G$1&gt;$B45,
$D45='Master Sheet'!$U$2),1,
IF(AND(DATE(YEAR(G$1)-1,MONTH(G$1),DAY(G$1))&lt;$C45,
G$1&gt;$B45,
$D45='Master Sheet'!$U$3),2,
IF(AND(DATE(YEAR(G$1)-1,MONTH(G$1),DAY(G$1))&lt;$C45,
G$1&gt;$B45,
$D45='Master Sheet'!$U$4),3,
0))))))</f>
        <v>3</v>
      </c>
      <c r="H45" s="5">
        <f ca="1">IF(AND(DATE(YEAR(H$1)-1,MONTH(H$1),DAY(H$1))&lt;$C45,
$B45&lt;DATE(YEAR(H$1)-1,MONTH(H$1),DAY(H$1)),
$D45='Master Sheet'!$U$2),1,
IF(AND(DATE(YEAR(H$1)-1,MONTH(H$1),DAY(H$1))&lt;$C45,
$B45&lt;DATE(YEAR(H$1)-1,MONTH(H$1),DAY(H$1)),
$D45='Master Sheet'!$U$3),2,
IF(AND(DATE(YEAR(H$1)-1,MONTH(H$1),DAY(H$1))&lt;$C45,
$B45&lt;DATE(YEAR(H$1)-1,MONTH(H$1),DAY(H$1)),
$D45='Master Sheet'!$U$4),3,
IF(AND(DATE(YEAR(H$1)-1,MONTH(H$1),DAY(H$1))&lt;$C45,
H$1&gt;$B45,
$D45='Master Sheet'!$U$2),1,
IF(AND(DATE(YEAR(H$1)-1,MONTH(H$1),DAY(H$1))&lt;$C45,
H$1&gt;$B45,
$D45='Master Sheet'!$U$3),2,
IF(AND(DATE(YEAR(H$1)-1,MONTH(H$1),DAY(H$1))&lt;$C45,
H$1&gt;$B45,
$D45='Master Sheet'!$U$4),3,
0))))))</f>
        <v>3</v>
      </c>
      <c r="I45" s="5">
        <f ca="1">IF(AND(DATE(YEAR(I$1)-1,MONTH(I$1),DAY(I$1))&lt;$C45,
$B45&lt;DATE(YEAR(I$1)-1,MONTH(I$1),DAY(I$1)),
$D45='Master Sheet'!$U$2),1,
IF(AND(DATE(YEAR(I$1)-1,MONTH(I$1),DAY(I$1))&lt;$C45,
$B45&lt;DATE(YEAR(I$1)-1,MONTH(I$1),DAY(I$1)),
$D45='Master Sheet'!$U$3),2,
IF(AND(DATE(YEAR(I$1)-1,MONTH(I$1),DAY(I$1))&lt;$C45,
$B45&lt;DATE(YEAR(I$1)-1,MONTH(I$1),DAY(I$1)),
$D45='Master Sheet'!$U$4),3,
IF(AND(DATE(YEAR(I$1)-1,MONTH(I$1),DAY(I$1))&lt;$C45,
I$1&gt;$B45,
$D45='Master Sheet'!$U$2),1,
IF(AND(DATE(YEAR(I$1)-1,MONTH(I$1),DAY(I$1))&lt;$C45,
I$1&gt;$B45,
$D45='Master Sheet'!$U$3),2,
IF(AND(DATE(YEAR(I$1)-1,MONTH(I$1),DAY(I$1))&lt;$C45,
I$1&gt;$B45,
$D45='Master Sheet'!$U$4),3,
0))))))</f>
        <v>0</v>
      </c>
      <c r="J45" s="5">
        <f ca="1">IF(AND(DATE(YEAR(J$1)-1,MONTH(J$1),DAY(J$1))&lt;$C45,
$B45&lt;DATE(YEAR(J$1)-1,MONTH(J$1),DAY(J$1)),
$D45='Master Sheet'!$U$2),1,
IF(AND(DATE(YEAR(J$1)-1,MONTH(J$1),DAY(J$1))&lt;$C45,
$B45&lt;DATE(YEAR(J$1)-1,MONTH(J$1),DAY(J$1)),
$D45='Master Sheet'!$U$3),2,
IF(AND(DATE(YEAR(J$1)-1,MONTH(J$1),DAY(J$1))&lt;$C45,
$B45&lt;DATE(YEAR(J$1)-1,MONTH(J$1),DAY(J$1)),
$D45='Master Sheet'!$U$4),3,
IF(AND(DATE(YEAR(J$1)-1,MONTH(J$1),DAY(J$1))&lt;$C45,
J$1&gt;$B45,
$D45='Master Sheet'!$U$2),1,
IF(AND(DATE(YEAR(J$1)-1,MONTH(J$1),DAY(J$1))&lt;$C45,
J$1&gt;$B45,
$D45='Master Sheet'!$U$3),2,
IF(AND(DATE(YEAR(J$1)-1,MONTH(J$1),DAY(J$1))&lt;$C45,
J$1&gt;$B45,
$D45='Master Sheet'!$U$4),3,
0))))))</f>
        <v>0</v>
      </c>
      <c r="K45" s="5">
        <f ca="1">IF(AND(DATE(YEAR(K$1)-1,MONTH(K$1),DAY(K$1))&lt;$C45,
$B45&lt;DATE(YEAR(K$1)-1,MONTH(K$1),DAY(K$1)),
$D45='Master Sheet'!$U$2),1,
IF(AND(DATE(YEAR(K$1)-1,MONTH(K$1),DAY(K$1))&lt;$C45,
$B45&lt;DATE(YEAR(K$1)-1,MONTH(K$1),DAY(K$1)),
$D45='Master Sheet'!$U$3),2,
IF(AND(DATE(YEAR(K$1)-1,MONTH(K$1),DAY(K$1))&lt;$C45,
$B45&lt;DATE(YEAR(K$1)-1,MONTH(K$1),DAY(K$1)),
$D45='Master Sheet'!$U$4),3,
IF(AND(DATE(YEAR(K$1)-1,MONTH(K$1),DAY(K$1))&lt;$C45,
K$1&gt;$B45,
$D45='Master Sheet'!$U$2),1,
IF(AND(DATE(YEAR(K$1)-1,MONTH(K$1),DAY(K$1))&lt;$C45,
K$1&gt;$B45,
$D45='Master Sheet'!$U$3),2,
IF(AND(DATE(YEAR(K$1)-1,MONTH(K$1),DAY(K$1))&lt;$C45,
K$1&gt;$B45,
$D45='Master Sheet'!$U$4),3,
0))))))</f>
        <v>0</v>
      </c>
      <c r="L45" s="5">
        <f ca="1">IF(AND(DATE(YEAR(L$1)-1,MONTH(L$1),DAY(L$1))&lt;$C45,
$B45&lt;DATE(YEAR(L$1)-1,MONTH(L$1),DAY(L$1)),
$D45='Master Sheet'!$U$2),1,
IF(AND(DATE(YEAR(L$1)-1,MONTH(L$1),DAY(L$1))&lt;$C45,
$B45&lt;DATE(YEAR(L$1)-1,MONTH(L$1),DAY(L$1)),
$D45='Master Sheet'!$U$3),2,
IF(AND(DATE(YEAR(L$1)-1,MONTH(L$1),DAY(L$1))&lt;$C45,
$B45&lt;DATE(YEAR(L$1)-1,MONTH(L$1),DAY(L$1)),
$D45='Master Sheet'!$U$4),3,
IF(AND(DATE(YEAR(L$1)-1,MONTH(L$1),DAY(L$1))&lt;$C45,
L$1&gt;$B45,
$D45='Master Sheet'!$U$2),1,
IF(AND(DATE(YEAR(L$1)-1,MONTH(L$1),DAY(L$1))&lt;$C45,
L$1&gt;$B45,
$D45='Master Sheet'!$U$3),2,
IF(AND(DATE(YEAR(L$1)-1,MONTH(L$1),DAY(L$1))&lt;$C45,
L$1&gt;$B45,
$D45='Master Sheet'!$U$4),3,
0))))))</f>
        <v>0</v>
      </c>
      <c r="M45" s="5">
        <f ca="1">IF(AND(DATE(YEAR(M$1)-1,MONTH(M$1),DAY(M$1))&lt;$C45,
$B45&lt;DATE(YEAR(M$1)-1,MONTH(M$1),DAY(M$1)),
$D45='Master Sheet'!$U$2),1,
IF(AND(DATE(YEAR(M$1)-1,MONTH(M$1),DAY(M$1))&lt;$C45,
$B45&lt;DATE(YEAR(M$1)-1,MONTH(M$1),DAY(M$1)),
$D45='Master Sheet'!$U$3),2,
IF(AND(DATE(YEAR(M$1)-1,MONTH(M$1),DAY(M$1))&lt;$C45,
$B45&lt;DATE(YEAR(M$1)-1,MONTH(M$1),DAY(M$1)),
$D45='Master Sheet'!$U$4),3,
IF(AND(DATE(YEAR(M$1)-1,MONTH(M$1),DAY(M$1))&lt;$C45,
M$1&gt;$B45,
$D45='Master Sheet'!$U$2),1,
IF(AND(DATE(YEAR(M$1)-1,MONTH(M$1),DAY(M$1))&lt;$C45,
M$1&gt;$B45,
$D45='Master Sheet'!$U$3),2,
IF(AND(DATE(YEAR(M$1)-1,MONTH(M$1),DAY(M$1))&lt;$C45,
M$1&gt;$B45,
$D45='Master Sheet'!$U$4),3,
0))))))</f>
        <v>0</v>
      </c>
      <c r="N45" s="5">
        <f ca="1">IF(AND(DATE(YEAR(N$1)-1,MONTH(N$1),DAY(N$1))&lt;$C45,
$B45&lt;DATE(YEAR(N$1)-1,MONTH(N$1),DAY(N$1)),
$D45='Master Sheet'!$U$2),1,
IF(AND(DATE(YEAR(N$1)-1,MONTH(N$1),DAY(N$1))&lt;$C45,
$B45&lt;DATE(YEAR(N$1)-1,MONTH(N$1),DAY(N$1)),
$D45='Master Sheet'!$U$3),2,
IF(AND(DATE(YEAR(N$1)-1,MONTH(N$1),DAY(N$1))&lt;$C45,
$B45&lt;DATE(YEAR(N$1)-1,MONTH(N$1),DAY(N$1)),
$D45='Master Sheet'!$U$4),3,
IF(AND(DATE(YEAR(N$1)-1,MONTH(N$1),DAY(N$1))&lt;$C45,
N$1&gt;$B45,
$D45='Master Sheet'!$U$2),1,
IF(AND(DATE(YEAR(N$1)-1,MONTH(N$1),DAY(N$1))&lt;$C45,
N$1&gt;$B45,
$D45='Master Sheet'!$U$3),2,
IF(AND(DATE(YEAR(N$1)-1,MONTH(N$1),DAY(N$1))&lt;$C45,
N$1&gt;$B45,
$D45='Master Sheet'!$U$4),3,
0))))))</f>
        <v>0</v>
      </c>
      <c r="O45" s="5">
        <f ca="1">IF(AND(DATE(YEAR(O$1)-1,MONTH(O$1),DAY(O$1))&lt;$C45,
$B45&lt;DATE(YEAR(O$1)-1,MONTH(O$1),DAY(O$1)),
$D45='Master Sheet'!$U$2),1,
IF(AND(DATE(YEAR(O$1)-1,MONTH(O$1),DAY(O$1))&lt;$C45,
$B45&lt;DATE(YEAR(O$1)-1,MONTH(O$1),DAY(O$1)),
$D45='Master Sheet'!$U$3),2,
IF(AND(DATE(YEAR(O$1)-1,MONTH(O$1),DAY(O$1))&lt;$C45,
$B45&lt;DATE(YEAR(O$1)-1,MONTH(O$1),DAY(O$1)),
$D45='Master Sheet'!$U$4),3,
IF(AND(DATE(YEAR(O$1)-1,MONTH(O$1),DAY(O$1))&lt;$C45,
O$1&gt;$B45,
$D45='Master Sheet'!$U$2),1,
IF(AND(DATE(YEAR(O$1)-1,MONTH(O$1),DAY(O$1))&lt;$C45,
O$1&gt;$B45,
$D45='Master Sheet'!$U$3),2,
IF(AND(DATE(YEAR(O$1)-1,MONTH(O$1),DAY(O$1))&lt;$C45,
O$1&gt;$B45,
$D45='Master Sheet'!$U$4),3,
0))))))</f>
        <v>0</v>
      </c>
      <c r="P45" s="5">
        <f ca="1">IF(AND(DATE(YEAR(P$1)-1,MONTH(P$1),DAY(P$1))&lt;$C45,
$B45&lt;DATE(YEAR(P$1)-1,MONTH(P$1),DAY(P$1)),
$D45='Master Sheet'!$U$2),1,
IF(AND(DATE(YEAR(P$1)-1,MONTH(P$1),DAY(P$1))&lt;$C45,
$B45&lt;DATE(YEAR(P$1)-1,MONTH(P$1),DAY(P$1)),
$D45='Master Sheet'!$U$3),2,
IF(AND(DATE(YEAR(P$1)-1,MONTH(P$1),DAY(P$1))&lt;$C45,
$B45&lt;DATE(YEAR(P$1)-1,MONTH(P$1),DAY(P$1)),
$D45='Master Sheet'!$U$4),3,
IF(AND(DATE(YEAR(P$1)-1,MONTH(P$1),DAY(P$1))&lt;$C45,
P$1&gt;$B45,
$D45='Master Sheet'!$U$2),1,
IF(AND(DATE(YEAR(P$1)-1,MONTH(P$1),DAY(P$1))&lt;$C45,
P$1&gt;$B45,
$D45='Master Sheet'!$U$3),2,
IF(AND(DATE(YEAR(P$1)-1,MONTH(P$1),DAY(P$1))&lt;$C45,
P$1&gt;$B45,
$D45='Master Sheet'!$U$4),3,
0))))))</f>
        <v>0</v>
      </c>
      <c r="Q45" s="12">
        <f ca="1">IF(AND(DATE(YEAR(Q$1)-1,MONTH(Q$1),DAY(Q$1))&lt;$C45,
$B45&lt;DATE(YEAR(Q$1)-1,MONTH(Q$1),DAY(Q$1)),
$D45='Master Sheet'!$U$2),1,
IF(AND(DATE(YEAR(Q$1)-1,MONTH(Q$1),DAY(Q$1))&lt;$C45,
$B45&lt;DATE(YEAR(Q$1)-1,MONTH(Q$1),DAY(Q$1)),
$D45='Master Sheet'!$U$3),2,
IF(AND(DATE(YEAR(Q$1)-1,MONTH(Q$1),DAY(Q$1))&lt;$C45,
$B45&lt;DATE(YEAR(Q$1)-1,MONTH(Q$1),DAY(Q$1)),
$D45='Master Sheet'!$U$4),3,
IF(AND(DATE(YEAR(Q$1)-1,MONTH(Q$1),DAY(Q$1))&lt;$C45,
Q$1&gt;$B45,
$D45='Master Sheet'!$U$2),1,
IF(AND(DATE(YEAR(Q$1)-1,MONTH(Q$1),DAY(Q$1))&lt;$C45,
Q$1&gt;$B45,
$D45='Master Sheet'!$U$3),2,
IF(AND(DATE(YEAR(Q$1)-1,MONTH(Q$1),DAY(Q$1))&lt;$C45,
Q$1&gt;$B45,
$D45='Master Sheet'!$U$4),3,
0))))))</f>
        <v>0</v>
      </c>
    </row>
    <row r="46" spans="1:17" ht="30.75" thickBot="1" x14ac:dyDescent="0.3">
      <c r="A46" s="33" t="s">
        <v>55</v>
      </c>
      <c r="B46" s="34">
        <v>43617</v>
      </c>
      <c r="C46" s="34">
        <v>44531</v>
      </c>
      <c r="D46" s="37" t="s">
        <v>4</v>
      </c>
      <c r="E46" s="36" t="s">
        <v>131</v>
      </c>
      <c r="F46" s="36" t="s">
        <v>157</v>
      </c>
      <c r="G46" s="13">
        <f ca="1">IF(AND(DATE(YEAR(G$1)-1,MONTH(G$1),DAY(G$1))&lt;$C46,
$B46&lt;DATE(YEAR(G$1)-1,MONTH(G$1),DAY(G$1)),
$D46='Master Sheet'!$U$2),1,
IF(AND(DATE(YEAR(G$1)-1,MONTH(G$1),DAY(G$1))&lt;$C46,
$B46&lt;DATE(YEAR(G$1)-1,MONTH(G$1),DAY(G$1)),
$D46='Master Sheet'!$U$3),2,
IF(AND(DATE(YEAR(G$1)-1,MONTH(G$1),DAY(G$1))&lt;$C46,
$B46&lt;DATE(YEAR(G$1)-1,MONTH(G$1),DAY(G$1)),
$D46='Master Sheet'!$U$4),3,
IF(AND(DATE(YEAR(G$1)-1,MONTH(G$1),DAY(G$1))&lt;$C46,
G$1&gt;$B46,
$D46='Master Sheet'!$U$2),1,
IF(AND(DATE(YEAR(G$1)-1,MONTH(G$1),DAY(G$1))&lt;$C46,
G$1&gt;$B46,
$D46='Master Sheet'!$U$3),2,
IF(AND(DATE(YEAR(G$1)-1,MONTH(G$1),DAY(G$1))&lt;$C46,
G$1&gt;$B46,
$D46='Master Sheet'!$U$4),3,
0))))))</f>
        <v>2</v>
      </c>
      <c r="H46" s="5">
        <f ca="1">IF(AND(DATE(YEAR(H$1)-1,MONTH(H$1),DAY(H$1))&lt;$C46,
$B46&lt;DATE(YEAR(H$1)-1,MONTH(H$1),DAY(H$1)),
$D46='Master Sheet'!$U$2),1,
IF(AND(DATE(YEAR(H$1)-1,MONTH(H$1),DAY(H$1))&lt;$C46,
$B46&lt;DATE(YEAR(H$1)-1,MONTH(H$1),DAY(H$1)),
$D46='Master Sheet'!$U$3),2,
IF(AND(DATE(YEAR(H$1)-1,MONTH(H$1),DAY(H$1))&lt;$C46,
$B46&lt;DATE(YEAR(H$1)-1,MONTH(H$1),DAY(H$1)),
$D46='Master Sheet'!$U$4),3,
IF(AND(DATE(YEAR(H$1)-1,MONTH(H$1),DAY(H$1))&lt;$C46,
H$1&gt;$B46,
$D46='Master Sheet'!$U$2),1,
IF(AND(DATE(YEAR(H$1)-1,MONTH(H$1),DAY(H$1))&lt;$C46,
H$1&gt;$B46,
$D46='Master Sheet'!$U$3),2,
IF(AND(DATE(YEAR(H$1)-1,MONTH(H$1),DAY(H$1))&lt;$C46,
H$1&gt;$B46,
$D46='Master Sheet'!$U$4),3,
0))))))</f>
        <v>2</v>
      </c>
      <c r="I46" s="5">
        <f ca="1">IF(AND(DATE(YEAR(I$1)-1,MONTH(I$1),DAY(I$1))&lt;$C46,
$B46&lt;DATE(YEAR(I$1)-1,MONTH(I$1),DAY(I$1)),
$D46='Master Sheet'!$U$2),1,
IF(AND(DATE(YEAR(I$1)-1,MONTH(I$1),DAY(I$1))&lt;$C46,
$B46&lt;DATE(YEAR(I$1)-1,MONTH(I$1),DAY(I$1)),
$D46='Master Sheet'!$U$3),2,
IF(AND(DATE(YEAR(I$1)-1,MONTH(I$1),DAY(I$1))&lt;$C46,
$B46&lt;DATE(YEAR(I$1)-1,MONTH(I$1),DAY(I$1)),
$D46='Master Sheet'!$U$4),3,
IF(AND(DATE(YEAR(I$1)-1,MONTH(I$1),DAY(I$1))&lt;$C46,
I$1&gt;$B46,
$D46='Master Sheet'!$U$2),1,
IF(AND(DATE(YEAR(I$1)-1,MONTH(I$1),DAY(I$1))&lt;$C46,
I$1&gt;$B46,
$D46='Master Sheet'!$U$3),2,
IF(AND(DATE(YEAR(I$1)-1,MONTH(I$1),DAY(I$1))&lt;$C46,
I$1&gt;$B46,
$D46='Master Sheet'!$U$4),3,
0))))))</f>
        <v>2</v>
      </c>
      <c r="J46" s="5">
        <f ca="1">IF(AND(DATE(YEAR(J$1)-1,MONTH(J$1),DAY(J$1))&lt;$C46,
$B46&lt;DATE(YEAR(J$1)-1,MONTH(J$1),DAY(J$1)),
$D46='Master Sheet'!$U$2),1,
IF(AND(DATE(YEAR(J$1)-1,MONTH(J$1),DAY(J$1))&lt;$C46,
$B46&lt;DATE(YEAR(J$1)-1,MONTH(J$1),DAY(J$1)),
$D46='Master Sheet'!$U$3),2,
IF(AND(DATE(YEAR(J$1)-1,MONTH(J$1),DAY(J$1))&lt;$C46,
$B46&lt;DATE(YEAR(J$1)-1,MONTH(J$1),DAY(J$1)),
$D46='Master Sheet'!$U$4),3,
IF(AND(DATE(YEAR(J$1)-1,MONTH(J$1),DAY(J$1))&lt;$C46,
J$1&gt;$B46,
$D46='Master Sheet'!$U$2),1,
IF(AND(DATE(YEAR(J$1)-1,MONTH(J$1),DAY(J$1))&lt;$C46,
J$1&gt;$B46,
$D46='Master Sheet'!$U$3),2,
IF(AND(DATE(YEAR(J$1)-1,MONTH(J$1),DAY(J$1))&lt;$C46,
J$1&gt;$B46,
$D46='Master Sheet'!$U$4),3,
0))))))</f>
        <v>0</v>
      </c>
      <c r="K46" s="5">
        <f ca="1">IF(AND(DATE(YEAR(K$1)-1,MONTH(K$1),DAY(K$1))&lt;$C46,
$B46&lt;DATE(YEAR(K$1)-1,MONTH(K$1),DAY(K$1)),
$D46='Master Sheet'!$U$2),1,
IF(AND(DATE(YEAR(K$1)-1,MONTH(K$1),DAY(K$1))&lt;$C46,
$B46&lt;DATE(YEAR(K$1)-1,MONTH(K$1),DAY(K$1)),
$D46='Master Sheet'!$U$3),2,
IF(AND(DATE(YEAR(K$1)-1,MONTH(K$1),DAY(K$1))&lt;$C46,
$B46&lt;DATE(YEAR(K$1)-1,MONTH(K$1),DAY(K$1)),
$D46='Master Sheet'!$U$4),3,
IF(AND(DATE(YEAR(K$1)-1,MONTH(K$1),DAY(K$1))&lt;$C46,
K$1&gt;$B46,
$D46='Master Sheet'!$U$2),1,
IF(AND(DATE(YEAR(K$1)-1,MONTH(K$1),DAY(K$1))&lt;$C46,
K$1&gt;$B46,
$D46='Master Sheet'!$U$3),2,
IF(AND(DATE(YEAR(K$1)-1,MONTH(K$1),DAY(K$1))&lt;$C46,
K$1&gt;$B46,
$D46='Master Sheet'!$U$4),3,
0))))))</f>
        <v>0</v>
      </c>
      <c r="L46" s="5">
        <f ca="1">IF(AND(DATE(YEAR(L$1)-1,MONTH(L$1),DAY(L$1))&lt;$C46,
$B46&lt;DATE(YEAR(L$1)-1,MONTH(L$1),DAY(L$1)),
$D46='Master Sheet'!$U$2),1,
IF(AND(DATE(YEAR(L$1)-1,MONTH(L$1),DAY(L$1))&lt;$C46,
$B46&lt;DATE(YEAR(L$1)-1,MONTH(L$1),DAY(L$1)),
$D46='Master Sheet'!$U$3),2,
IF(AND(DATE(YEAR(L$1)-1,MONTH(L$1),DAY(L$1))&lt;$C46,
$B46&lt;DATE(YEAR(L$1)-1,MONTH(L$1),DAY(L$1)),
$D46='Master Sheet'!$U$4),3,
IF(AND(DATE(YEAR(L$1)-1,MONTH(L$1),DAY(L$1))&lt;$C46,
L$1&gt;$B46,
$D46='Master Sheet'!$U$2),1,
IF(AND(DATE(YEAR(L$1)-1,MONTH(L$1),DAY(L$1))&lt;$C46,
L$1&gt;$B46,
$D46='Master Sheet'!$U$3),2,
IF(AND(DATE(YEAR(L$1)-1,MONTH(L$1),DAY(L$1))&lt;$C46,
L$1&gt;$B46,
$D46='Master Sheet'!$U$4),3,
0))))))</f>
        <v>0</v>
      </c>
      <c r="M46" s="5">
        <f ca="1">IF(AND(DATE(YEAR(M$1)-1,MONTH(M$1),DAY(M$1))&lt;$C46,
$B46&lt;DATE(YEAR(M$1)-1,MONTH(M$1),DAY(M$1)),
$D46='Master Sheet'!$U$2),1,
IF(AND(DATE(YEAR(M$1)-1,MONTH(M$1),DAY(M$1))&lt;$C46,
$B46&lt;DATE(YEAR(M$1)-1,MONTH(M$1),DAY(M$1)),
$D46='Master Sheet'!$U$3),2,
IF(AND(DATE(YEAR(M$1)-1,MONTH(M$1),DAY(M$1))&lt;$C46,
$B46&lt;DATE(YEAR(M$1)-1,MONTH(M$1),DAY(M$1)),
$D46='Master Sheet'!$U$4),3,
IF(AND(DATE(YEAR(M$1)-1,MONTH(M$1),DAY(M$1))&lt;$C46,
M$1&gt;$B46,
$D46='Master Sheet'!$U$2),1,
IF(AND(DATE(YEAR(M$1)-1,MONTH(M$1),DAY(M$1))&lt;$C46,
M$1&gt;$B46,
$D46='Master Sheet'!$U$3),2,
IF(AND(DATE(YEAR(M$1)-1,MONTH(M$1),DAY(M$1))&lt;$C46,
M$1&gt;$B46,
$D46='Master Sheet'!$U$4),3,
0))))))</f>
        <v>0</v>
      </c>
      <c r="N46" s="5">
        <f ca="1">IF(AND(DATE(YEAR(N$1)-1,MONTH(N$1),DAY(N$1))&lt;$C46,
$B46&lt;DATE(YEAR(N$1)-1,MONTH(N$1),DAY(N$1)),
$D46='Master Sheet'!$U$2),1,
IF(AND(DATE(YEAR(N$1)-1,MONTH(N$1),DAY(N$1))&lt;$C46,
$B46&lt;DATE(YEAR(N$1)-1,MONTH(N$1),DAY(N$1)),
$D46='Master Sheet'!$U$3),2,
IF(AND(DATE(YEAR(N$1)-1,MONTH(N$1),DAY(N$1))&lt;$C46,
$B46&lt;DATE(YEAR(N$1)-1,MONTH(N$1),DAY(N$1)),
$D46='Master Sheet'!$U$4),3,
IF(AND(DATE(YEAR(N$1)-1,MONTH(N$1),DAY(N$1))&lt;$C46,
N$1&gt;$B46,
$D46='Master Sheet'!$U$2),1,
IF(AND(DATE(YEAR(N$1)-1,MONTH(N$1),DAY(N$1))&lt;$C46,
N$1&gt;$B46,
$D46='Master Sheet'!$U$3),2,
IF(AND(DATE(YEAR(N$1)-1,MONTH(N$1),DAY(N$1))&lt;$C46,
N$1&gt;$B46,
$D46='Master Sheet'!$U$4),3,
0))))))</f>
        <v>0</v>
      </c>
      <c r="O46" s="5">
        <f ca="1">IF(AND(DATE(YEAR(O$1)-1,MONTH(O$1),DAY(O$1))&lt;$C46,
$B46&lt;DATE(YEAR(O$1)-1,MONTH(O$1),DAY(O$1)),
$D46='Master Sheet'!$U$2),1,
IF(AND(DATE(YEAR(O$1)-1,MONTH(O$1),DAY(O$1))&lt;$C46,
$B46&lt;DATE(YEAR(O$1)-1,MONTH(O$1),DAY(O$1)),
$D46='Master Sheet'!$U$3),2,
IF(AND(DATE(YEAR(O$1)-1,MONTH(O$1),DAY(O$1))&lt;$C46,
$B46&lt;DATE(YEAR(O$1)-1,MONTH(O$1),DAY(O$1)),
$D46='Master Sheet'!$U$4),3,
IF(AND(DATE(YEAR(O$1)-1,MONTH(O$1),DAY(O$1))&lt;$C46,
O$1&gt;$B46,
$D46='Master Sheet'!$U$2),1,
IF(AND(DATE(YEAR(O$1)-1,MONTH(O$1),DAY(O$1))&lt;$C46,
O$1&gt;$B46,
$D46='Master Sheet'!$U$3),2,
IF(AND(DATE(YEAR(O$1)-1,MONTH(O$1),DAY(O$1))&lt;$C46,
O$1&gt;$B46,
$D46='Master Sheet'!$U$4),3,
0))))))</f>
        <v>0</v>
      </c>
      <c r="P46" s="5">
        <f ca="1">IF(AND(DATE(YEAR(P$1)-1,MONTH(P$1),DAY(P$1))&lt;$C46,
$B46&lt;DATE(YEAR(P$1)-1,MONTH(P$1),DAY(P$1)),
$D46='Master Sheet'!$U$2),1,
IF(AND(DATE(YEAR(P$1)-1,MONTH(P$1),DAY(P$1))&lt;$C46,
$B46&lt;DATE(YEAR(P$1)-1,MONTH(P$1),DAY(P$1)),
$D46='Master Sheet'!$U$3),2,
IF(AND(DATE(YEAR(P$1)-1,MONTH(P$1),DAY(P$1))&lt;$C46,
$B46&lt;DATE(YEAR(P$1)-1,MONTH(P$1),DAY(P$1)),
$D46='Master Sheet'!$U$4),3,
IF(AND(DATE(YEAR(P$1)-1,MONTH(P$1),DAY(P$1))&lt;$C46,
P$1&gt;$B46,
$D46='Master Sheet'!$U$2),1,
IF(AND(DATE(YEAR(P$1)-1,MONTH(P$1),DAY(P$1))&lt;$C46,
P$1&gt;$B46,
$D46='Master Sheet'!$U$3),2,
IF(AND(DATE(YEAR(P$1)-1,MONTH(P$1),DAY(P$1))&lt;$C46,
P$1&gt;$B46,
$D46='Master Sheet'!$U$4),3,
0))))))</f>
        <v>0</v>
      </c>
      <c r="Q46" s="12">
        <f ca="1">IF(AND(DATE(YEAR(Q$1)-1,MONTH(Q$1),DAY(Q$1))&lt;$C46,
$B46&lt;DATE(YEAR(Q$1)-1,MONTH(Q$1),DAY(Q$1)),
$D46='Master Sheet'!$U$2),1,
IF(AND(DATE(YEAR(Q$1)-1,MONTH(Q$1),DAY(Q$1))&lt;$C46,
$B46&lt;DATE(YEAR(Q$1)-1,MONTH(Q$1),DAY(Q$1)),
$D46='Master Sheet'!$U$3),2,
IF(AND(DATE(YEAR(Q$1)-1,MONTH(Q$1),DAY(Q$1))&lt;$C46,
$B46&lt;DATE(YEAR(Q$1)-1,MONTH(Q$1),DAY(Q$1)),
$D46='Master Sheet'!$U$4),3,
IF(AND(DATE(YEAR(Q$1)-1,MONTH(Q$1),DAY(Q$1))&lt;$C46,
Q$1&gt;$B46,
$D46='Master Sheet'!$U$2),1,
IF(AND(DATE(YEAR(Q$1)-1,MONTH(Q$1),DAY(Q$1))&lt;$C46,
Q$1&gt;$B46,
$D46='Master Sheet'!$U$3),2,
IF(AND(DATE(YEAR(Q$1)-1,MONTH(Q$1),DAY(Q$1))&lt;$C46,
Q$1&gt;$B46,
$D46='Master Sheet'!$U$4),3,
0))))))</f>
        <v>0</v>
      </c>
    </row>
    <row r="47" spans="1:17" ht="30.75" thickBot="1" x14ac:dyDescent="0.3">
      <c r="A47" s="33" t="s">
        <v>165</v>
      </c>
      <c r="B47" s="34">
        <v>43466</v>
      </c>
      <c r="C47" s="34">
        <v>43800</v>
      </c>
      <c r="D47" s="37" t="s">
        <v>4</v>
      </c>
      <c r="E47" s="36" t="s">
        <v>131</v>
      </c>
      <c r="F47" s="36" t="s">
        <v>166</v>
      </c>
      <c r="G47" s="13">
        <f ca="1">IF(AND(DATE(YEAR(G$1)-1,MONTH(G$1),DAY(G$1))&lt;$C47,
$B47&lt;DATE(YEAR(G$1)-1,MONTH(G$1),DAY(G$1)),
$D47='Master Sheet'!$U$2),1,
IF(AND(DATE(YEAR(G$1)-1,MONTH(G$1),DAY(G$1))&lt;$C47,
$B47&lt;DATE(YEAR(G$1)-1,MONTH(G$1),DAY(G$1)),
$D47='Master Sheet'!$U$3),2,
IF(AND(DATE(YEAR(G$1)-1,MONTH(G$1),DAY(G$1))&lt;$C47,
$B47&lt;DATE(YEAR(G$1)-1,MONTH(G$1),DAY(G$1)),
$D47='Master Sheet'!$U$4),3,
IF(AND(DATE(YEAR(G$1)-1,MONTH(G$1),DAY(G$1))&lt;$C47,
G$1&gt;$B47,
$D47='Master Sheet'!$U$2),1,
IF(AND(DATE(YEAR(G$1)-1,MONTH(G$1),DAY(G$1))&lt;$C47,
G$1&gt;$B47,
$D47='Master Sheet'!$U$3),2,
IF(AND(DATE(YEAR(G$1)-1,MONTH(G$1),DAY(G$1))&lt;$C47,
G$1&gt;$B47,
$D47='Master Sheet'!$U$4),3,
0))))))</f>
        <v>2</v>
      </c>
      <c r="H47" s="5">
        <f ca="1">IF(AND(DATE(YEAR(H$1)-1,MONTH(H$1),DAY(H$1))&lt;$C47,
$B47&lt;DATE(YEAR(H$1)-1,MONTH(H$1),DAY(H$1)),
$D47='Master Sheet'!$U$2),1,
IF(AND(DATE(YEAR(H$1)-1,MONTH(H$1),DAY(H$1))&lt;$C47,
$B47&lt;DATE(YEAR(H$1)-1,MONTH(H$1),DAY(H$1)),
$D47='Master Sheet'!$U$3),2,
IF(AND(DATE(YEAR(H$1)-1,MONTH(H$1),DAY(H$1))&lt;$C47,
$B47&lt;DATE(YEAR(H$1)-1,MONTH(H$1),DAY(H$1)),
$D47='Master Sheet'!$U$4),3,
IF(AND(DATE(YEAR(H$1)-1,MONTH(H$1),DAY(H$1))&lt;$C47,
H$1&gt;$B47,
$D47='Master Sheet'!$U$2),1,
IF(AND(DATE(YEAR(H$1)-1,MONTH(H$1),DAY(H$1))&lt;$C47,
H$1&gt;$B47,
$D47='Master Sheet'!$U$3),2,
IF(AND(DATE(YEAR(H$1)-1,MONTH(H$1),DAY(H$1))&lt;$C47,
H$1&gt;$B47,
$D47='Master Sheet'!$U$4),3,
0))))))</f>
        <v>0</v>
      </c>
      <c r="I47" s="5">
        <f ca="1">IF(AND(DATE(YEAR(I$1)-1,MONTH(I$1),DAY(I$1))&lt;$C47,
$B47&lt;DATE(YEAR(I$1)-1,MONTH(I$1),DAY(I$1)),
$D47='Master Sheet'!$U$2),1,
IF(AND(DATE(YEAR(I$1)-1,MONTH(I$1),DAY(I$1))&lt;$C47,
$B47&lt;DATE(YEAR(I$1)-1,MONTH(I$1),DAY(I$1)),
$D47='Master Sheet'!$U$3),2,
IF(AND(DATE(YEAR(I$1)-1,MONTH(I$1),DAY(I$1))&lt;$C47,
$B47&lt;DATE(YEAR(I$1)-1,MONTH(I$1),DAY(I$1)),
$D47='Master Sheet'!$U$4),3,
IF(AND(DATE(YEAR(I$1)-1,MONTH(I$1),DAY(I$1))&lt;$C47,
I$1&gt;$B47,
$D47='Master Sheet'!$U$2),1,
IF(AND(DATE(YEAR(I$1)-1,MONTH(I$1),DAY(I$1))&lt;$C47,
I$1&gt;$B47,
$D47='Master Sheet'!$U$3),2,
IF(AND(DATE(YEAR(I$1)-1,MONTH(I$1),DAY(I$1))&lt;$C47,
I$1&gt;$B47,
$D47='Master Sheet'!$U$4),3,
0))))))</f>
        <v>0</v>
      </c>
      <c r="J47" s="5">
        <f ca="1">IF(AND(DATE(YEAR(J$1)-1,MONTH(J$1),DAY(J$1))&lt;$C47,
$B47&lt;DATE(YEAR(J$1)-1,MONTH(J$1),DAY(J$1)),
$D47='Master Sheet'!$U$2),1,
IF(AND(DATE(YEAR(J$1)-1,MONTH(J$1),DAY(J$1))&lt;$C47,
$B47&lt;DATE(YEAR(J$1)-1,MONTH(J$1),DAY(J$1)),
$D47='Master Sheet'!$U$3),2,
IF(AND(DATE(YEAR(J$1)-1,MONTH(J$1),DAY(J$1))&lt;$C47,
$B47&lt;DATE(YEAR(J$1)-1,MONTH(J$1),DAY(J$1)),
$D47='Master Sheet'!$U$4),3,
IF(AND(DATE(YEAR(J$1)-1,MONTH(J$1),DAY(J$1))&lt;$C47,
J$1&gt;$B47,
$D47='Master Sheet'!$U$2),1,
IF(AND(DATE(YEAR(J$1)-1,MONTH(J$1),DAY(J$1))&lt;$C47,
J$1&gt;$B47,
$D47='Master Sheet'!$U$3),2,
IF(AND(DATE(YEAR(J$1)-1,MONTH(J$1),DAY(J$1))&lt;$C47,
J$1&gt;$B47,
$D47='Master Sheet'!$U$4),3,
0))))))</f>
        <v>0</v>
      </c>
      <c r="K47" s="5">
        <f ca="1">IF(AND(DATE(YEAR(K$1)-1,MONTH(K$1),DAY(K$1))&lt;$C47,
$B47&lt;DATE(YEAR(K$1)-1,MONTH(K$1),DAY(K$1)),
$D47='Master Sheet'!$U$2),1,
IF(AND(DATE(YEAR(K$1)-1,MONTH(K$1),DAY(K$1))&lt;$C47,
$B47&lt;DATE(YEAR(K$1)-1,MONTH(K$1),DAY(K$1)),
$D47='Master Sheet'!$U$3),2,
IF(AND(DATE(YEAR(K$1)-1,MONTH(K$1),DAY(K$1))&lt;$C47,
$B47&lt;DATE(YEAR(K$1)-1,MONTH(K$1),DAY(K$1)),
$D47='Master Sheet'!$U$4),3,
IF(AND(DATE(YEAR(K$1)-1,MONTH(K$1),DAY(K$1))&lt;$C47,
K$1&gt;$B47,
$D47='Master Sheet'!$U$2),1,
IF(AND(DATE(YEAR(K$1)-1,MONTH(K$1),DAY(K$1))&lt;$C47,
K$1&gt;$B47,
$D47='Master Sheet'!$U$3),2,
IF(AND(DATE(YEAR(K$1)-1,MONTH(K$1),DAY(K$1))&lt;$C47,
K$1&gt;$B47,
$D47='Master Sheet'!$U$4),3,
0))))))</f>
        <v>0</v>
      </c>
      <c r="L47" s="5">
        <f ca="1">IF(AND(DATE(YEAR(L$1)-1,MONTH(L$1),DAY(L$1))&lt;$C47,
$B47&lt;DATE(YEAR(L$1)-1,MONTH(L$1),DAY(L$1)),
$D47='Master Sheet'!$U$2),1,
IF(AND(DATE(YEAR(L$1)-1,MONTH(L$1),DAY(L$1))&lt;$C47,
$B47&lt;DATE(YEAR(L$1)-1,MONTH(L$1),DAY(L$1)),
$D47='Master Sheet'!$U$3),2,
IF(AND(DATE(YEAR(L$1)-1,MONTH(L$1),DAY(L$1))&lt;$C47,
$B47&lt;DATE(YEAR(L$1)-1,MONTH(L$1),DAY(L$1)),
$D47='Master Sheet'!$U$4),3,
IF(AND(DATE(YEAR(L$1)-1,MONTH(L$1),DAY(L$1))&lt;$C47,
L$1&gt;$B47,
$D47='Master Sheet'!$U$2),1,
IF(AND(DATE(YEAR(L$1)-1,MONTH(L$1),DAY(L$1))&lt;$C47,
L$1&gt;$B47,
$D47='Master Sheet'!$U$3),2,
IF(AND(DATE(YEAR(L$1)-1,MONTH(L$1),DAY(L$1))&lt;$C47,
L$1&gt;$B47,
$D47='Master Sheet'!$U$4),3,
0))))))</f>
        <v>0</v>
      </c>
      <c r="M47" s="5">
        <f ca="1">IF(AND(DATE(YEAR(M$1)-1,MONTH(M$1),DAY(M$1))&lt;$C47,
$B47&lt;DATE(YEAR(M$1)-1,MONTH(M$1),DAY(M$1)),
$D47='Master Sheet'!$U$2),1,
IF(AND(DATE(YEAR(M$1)-1,MONTH(M$1),DAY(M$1))&lt;$C47,
$B47&lt;DATE(YEAR(M$1)-1,MONTH(M$1),DAY(M$1)),
$D47='Master Sheet'!$U$3),2,
IF(AND(DATE(YEAR(M$1)-1,MONTH(M$1),DAY(M$1))&lt;$C47,
$B47&lt;DATE(YEAR(M$1)-1,MONTH(M$1),DAY(M$1)),
$D47='Master Sheet'!$U$4),3,
IF(AND(DATE(YEAR(M$1)-1,MONTH(M$1),DAY(M$1))&lt;$C47,
M$1&gt;$B47,
$D47='Master Sheet'!$U$2),1,
IF(AND(DATE(YEAR(M$1)-1,MONTH(M$1),DAY(M$1))&lt;$C47,
M$1&gt;$B47,
$D47='Master Sheet'!$U$3),2,
IF(AND(DATE(YEAR(M$1)-1,MONTH(M$1),DAY(M$1))&lt;$C47,
M$1&gt;$B47,
$D47='Master Sheet'!$U$4),3,
0))))))</f>
        <v>0</v>
      </c>
      <c r="N47" s="5">
        <f ca="1">IF(AND(DATE(YEAR(N$1)-1,MONTH(N$1),DAY(N$1))&lt;$C47,
$B47&lt;DATE(YEAR(N$1)-1,MONTH(N$1),DAY(N$1)),
$D47='Master Sheet'!$U$2),1,
IF(AND(DATE(YEAR(N$1)-1,MONTH(N$1),DAY(N$1))&lt;$C47,
$B47&lt;DATE(YEAR(N$1)-1,MONTH(N$1),DAY(N$1)),
$D47='Master Sheet'!$U$3),2,
IF(AND(DATE(YEAR(N$1)-1,MONTH(N$1),DAY(N$1))&lt;$C47,
$B47&lt;DATE(YEAR(N$1)-1,MONTH(N$1),DAY(N$1)),
$D47='Master Sheet'!$U$4),3,
IF(AND(DATE(YEAR(N$1)-1,MONTH(N$1),DAY(N$1))&lt;$C47,
N$1&gt;$B47,
$D47='Master Sheet'!$U$2),1,
IF(AND(DATE(YEAR(N$1)-1,MONTH(N$1),DAY(N$1))&lt;$C47,
N$1&gt;$B47,
$D47='Master Sheet'!$U$3),2,
IF(AND(DATE(YEAR(N$1)-1,MONTH(N$1),DAY(N$1))&lt;$C47,
N$1&gt;$B47,
$D47='Master Sheet'!$U$4),3,
0))))))</f>
        <v>0</v>
      </c>
      <c r="O47" s="5">
        <f ca="1">IF(AND(DATE(YEAR(O$1)-1,MONTH(O$1),DAY(O$1))&lt;$C47,
$B47&lt;DATE(YEAR(O$1)-1,MONTH(O$1),DAY(O$1)),
$D47='Master Sheet'!$U$2),1,
IF(AND(DATE(YEAR(O$1)-1,MONTH(O$1),DAY(O$1))&lt;$C47,
$B47&lt;DATE(YEAR(O$1)-1,MONTH(O$1),DAY(O$1)),
$D47='Master Sheet'!$U$3),2,
IF(AND(DATE(YEAR(O$1)-1,MONTH(O$1),DAY(O$1))&lt;$C47,
$B47&lt;DATE(YEAR(O$1)-1,MONTH(O$1),DAY(O$1)),
$D47='Master Sheet'!$U$4),3,
IF(AND(DATE(YEAR(O$1)-1,MONTH(O$1),DAY(O$1))&lt;$C47,
O$1&gt;$B47,
$D47='Master Sheet'!$U$2),1,
IF(AND(DATE(YEAR(O$1)-1,MONTH(O$1),DAY(O$1))&lt;$C47,
O$1&gt;$B47,
$D47='Master Sheet'!$U$3),2,
IF(AND(DATE(YEAR(O$1)-1,MONTH(O$1),DAY(O$1))&lt;$C47,
O$1&gt;$B47,
$D47='Master Sheet'!$U$4),3,
0))))))</f>
        <v>0</v>
      </c>
      <c r="P47" s="5">
        <f ca="1">IF(AND(DATE(YEAR(P$1)-1,MONTH(P$1),DAY(P$1))&lt;$C47,
$B47&lt;DATE(YEAR(P$1)-1,MONTH(P$1),DAY(P$1)),
$D47='Master Sheet'!$U$2),1,
IF(AND(DATE(YEAR(P$1)-1,MONTH(P$1),DAY(P$1))&lt;$C47,
$B47&lt;DATE(YEAR(P$1)-1,MONTH(P$1),DAY(P$1)),
$D47='Master Sheet'!$U$3),2,
IF(AND(DATE(YEAR(P$1)-1,MONTH(P$1),DAY(P$1))&lt;$C47,
$B47&lt;DATE(YEAR(P$1)-1,MONTH(P$1),DAY(P$1)),
$D47='Master Sheet'!$U$4),3,
IF(AND(DATE(YEAR(P$1)-1,MONTH(P$1),DAY(P$1))&lt;$C47,
P$1&gt;$B47,
$D47='Master Sheet'!$U$2),1,
IF(AND(DATE(YEAR(P$1)-1,MONTH(P$1),DAY(P$1))&lt;$C47,
P$1&gt;$B47,
$D47='Master Sheet'!$U$3),2,
IF(AND(DATE(YEAR(P$1)-1,MONTH(P$1),DAY(P$1))&lt;$C47,
P$1&gt;$B47,
$D47='Master Sheet'!$U$4),3,
0))))))</f>
        <v>0</v>
      </c>
      <c r="Q47" s="12">
        <f ca="1">IF(AND(DATE(YEAR(Q$1)-1,MONTH(Q$1),DAY(Q$1))&lt;$C47,
$B47&lt;DATE(YEAR(Q$1)-1,MONTH(Q$1),DAY(Q$1)),
$D47='Master Sheet'!$U$2),1,
IF(AND(DATE(YEAR(Q$1)-1,MONTH(Q$1),DAY(Q$1))&lt;$C47,
$B47&lt;DATE(YEAR(Q$1)-1,MONTH(Q$1),DAY(Q$1)),
$D47='Master Sheet'!$U$3),2,
IF(AND(DATE(YEAR(Q$1)-1,MONTH(Q$1),DAY(Q$1))&lt;$C47,
$B47&lt;DATE(YEAR(Q$1)-1,MONTH(Q$1),DAY(Q$1)),
$D47='Master Sheet'!$U$4),3,
IF(AND(DATE(YEAR(Q$1)-1,MONTH(Q$1),DAY(Q$1))&lt;$C47,
Q$1&gt;$B47,
$D47='Master Sheet'!$U$2),1,
IF(AND(DATE(YEAR(Q$1)-1,MONTH(Q$1),DAY(Q$1))&lt;$C47,
Q$1&gt;$B47,
$D47='Master Sheet'!$U$3),2,
IF(AND(DATE(YEAR(Q$1)-1,MONTH(Q$1),DAY(Q$1))&lt;$C47,
Q$1&gt;$B47,
$D47='Master Sheet'!$U$4),3,
0))))))</f>
        <v>0</v>
      </c>
    </row>
    <row r="48" spans="1:17" ht="75.75" thickBot="1" x14ac:dyDescent="0.3">
      <c r="A48" s="33" t="s">
        <v>34</v>
      </c>
      <c r="B48" s="34">
        <v>43525</v>
      </c>
      <c r="C48" s="34">
        <v>43921</v>
      </c>
      <c r="D48" s="37" t="s">
        <v>5</v>
      </c>
      <c r="E48" s="36" t="s">
        <v>99</v>
      </c>
      <c r="F48" s="36" t="s">
        <v>153</v>
      </c>
      <c r="G48" s="13">
        <f ca="1">IF(AND(DATE(YEAR(G$1)-1,MONTH(G$1),DAY(G$1))&lt;$C48,
$B48&lt;DATE(YEAR(G$1)-1,MONTH(G$1),DAY(G$1)),
$D48='Master Sheet'!$U$2),1,
IF(AND(DATE(YEAR(G$1)-1,MONTH(G$1),DAY(G$1))&lt;$C48,
$B48&lt;DATE(YEAR(G$1)-1,MONTH(G$1),DAY(G$1)),
$D48='Master Sheet'!$U$3),2,
IF(AND(DATE(YEAR(G$1)-1,MONTH(G$1),DAY(G$1))&lt;$C48,
$B48&lt;DATE(YEAR(G$1)-1,MONTH(G$1),DAY(G$1)),
$D48='Master Sheet'!$U$4),3,
IF(AND(DATE(YEAR(G$1)-1,MONTH(G$1),DAY(G$1))&lt;$C48,
G$1&gt;$B48,
$D48='Master Sheet'!$U$2),1,
IF(AND(DATE(YEAR(G$1)-1,MONTH(G$1),DAY(G$1))&lt;$C48,
G$1&gt;$B48,
$D48='Master Sheet'!$U$3),2,
IF(AND(DATE(YEAR(G$1)-1,MONTH(G$1),DAY(G$1))&lt;$C48,
G$1&gt;$B48,
$D48='Master Sheet'!$U$4),3,
0))))))</f>
        <v>1</v>
      </c>
      <c r="H48" s="5">
        <f ca="1">IF(AND(DATE(YEAR(H$1)-1,MONTH(H$1),DAY(H$1))&lt;$C48,
$B48&lt;DATE(YEAR(H$1)-1,MONTH(H$1),DAY(H$1)),
$D48='Master Sheet'!$U$2),1,
IF(AND(DATE(YEAR(H$1)-1,MONTH(H$1),DAY(H$1))&lt;$C48,
$B48&lt;DATE(YEAR(H$1)-1,MONTH(H$1),DAY(H$1)),
$D48='Master Sheet'!$U$3),2,
IF(AND(DATE(YEAR(H$1)-1,MONTH(H$1),DAY(H$1))&lt;$C48,
$B48&lt;DATE(YEAR(H$1)-1,MONTH(H$1),DAY(H$1)),
$D48='Master Sheet'!$U$4),3,
IF(AND(DATE(YEAR(H$1)-1,MONTH(H$1),DAY(H$1))&lt;$C48,
H$1&gt;$B48,
$D48='Master Sheet'!$U$2),1,
IF(AND(DATE(YEAR(H$1)-1,MONTH(H$1),DAY(H$1))&lt;$C48,
H$1&gt;$B48,
$D48='Master Sheet'!$U$3),2,
IF(AND(DATE(YEAR(H$1)-1,MONTH(H$1),DAY(H$1))&lt;$C48,
H$1&gt;$B48,
$D48='Master Sheet'!$U$4),3,
0))))))</f>
        <v>1</v>
      </c>
      <c r="I48" s="5">
        <f ca="1">IF(AND(DATE(YEAR(I$1)-1,MONTH(I$1),DAY(I$1))&lt;$C48,
$B48&lt;DATE(YEAR(I$1)-1,MONTH(I$1),DAY(I$1)),
$D48='Master Sheet'!$U$2),1,
IF(AND(DATE(YEAR(I$1)-1,MONTH(I$1),DAY(I$1))&lt;$C48,
$B48&lt;DATE(YEAR(I$1)-1,MONTH(I$1),DAY(I$1)),
$D48='Master Sheet'!$U$3),2,
IF(AND(DATE(YEAR(I$1)-1,MONTH(I$1),DAY(I$1))&lt;$C48,
$B48&lt;DATE(YEAR(I$1)-1,MONTH(I$1),DAY(I$1)),
$D48='Master Sheet'!$U$4),3,
IF(AND(DATE(YEAR(I$1)-1,MONTH(I$1),DAY(I$1))&lt;$C48,
I$1&gt;$B48,
$D48='Master Sheet'!$U$2),1,
IF(AND(DATE(YEAR(I$1)-1,MONTH(I$1),DAY(I$1))&lt;$C48,
I$1&gt;$B48,
$D48='Master Sheet'!$U$3),2,
IF(AND(DATE(YEAR(I$1)-1,MONTH(I$1),DAY(I$1))&lt;$C48,
I$1&gt;$B48,
$D48='Master Sheet'!$U$4),3,
0))))))</f>
        <v>0</v>
      </c>
      <c r="J48" s="5">
        <f ca="1">IF(AND(DATE(YEAR(J$1)-1,MONTH(J$1),DAY(J$1))&lt;$C48,
$B48&lt;DATE(YEAR(J$1)-1,MONTH(J$1),DAY(J$1)),
$D48='Master Sheet'!$U$2),1,
IF(AND(DATE(YEAR(J$1)-1,MONTH(J$1),DAY(J$1))&lt;$C48,
$B48&lt;DATE(YEAR(J$1)-1,MONTH(J$1),DAY(J$1)),
$D48='Master Sheet'!$U$3),2,
IF(AND(DATE(YEAR(J$1)-1,MONTH(J$1),DAY(J$1))&lt;$C48,
$B48&lt;DATE(YEAR(J$1)-1,MONTH(J$1),DAY(J$1)),
$D48='Master Sheet'!$U$4),3,
IF(AND(DATE(YEAR(J$1)-1,MONTH(J$1),DAY(J$1))&lt;$C48,
J$1&gt;$B48,
$D48='Master Sheet'!$U$2),1,
IF(AND(DATE(YEAR(J$1)-1,MONTH(J$1),DAY(J$1))&lt;$C48,
J$1&gt;$B48,
$D48='Master Sheet'!$U$3),2,
IF(AND(DATE(YEAR(J$1)-1,MONTH(J$1),DAY(J$1))&lt;$C48,
J$1&gt;$B48,
$D48='Master Sheet'!$U$4),3,
0))))))</f>
        <v>0</v>
      </c>
      <c r="K48" s="5">
        <f ca="1">IF(AND(DATE(YEAR(K$1)-1,MONTH(K$1),DAY(K$1))&lt;$C48,
$B48&lt;DATE(YEAR(K$1)-1,MONTH(K$1),DAY(K$1)),
$D48='Master Sheet'!$U$2),1,
IF(AND(DATE(YEAR(K$1)-1,MONTH(K$1),DAY(K$1))&lt;$C48,
$B48&lt;DATE(YEAR(K$1)-1,MONTH(K$1),DAY(K$1)),
$D48='Master Sheet'!$U$3),2,
IF(AND(DATE(YEAR(K$1)-1,MONTH(K$1),DAY(K$1))&lt;$C48,
$B48&lt;DATE(YEAR(K$1)-1,MONTH(K$1),DAY(K$1)),
$D48='Master Sheet'!$U$4),3,
IF(AND(DATE(YEAR(K$1)-1,MONTH(K$1),DAY(K$1))&lt;$C48,
K$1&gt;$B48,
$D48='Master Sheet'!$U$2),1,
IF(AND(DATE(YEAR(K$1)-1,MONTH(K$1),DAY(K$1))&lt;$C48,
K$1&gt;$B48,
$D48='Master Sheet'!$U$3),2,
IF(AND(DATE(YEAR(K$1)-1,MONTH(K$1),DAY(K$1))&lt;$C48,
K$1&gt;$B48,
$D48='Master Sheet'!$U$4),3,
0))))))</f>
        <v>0</v>
      </c>
      <c r="L48" s="5">
        <f ca="1">IF(AND(DATE(YEAR(L$1)-1,MONTH(L$1),DAY(L$1))&lt;$C48,
$B48&lt;DATE(YEAR(L$1)-1,MONTH(L$1),DAY(L$1)),
$D48='Master Sheet'!$U$2),1,
IF(AND(DATE(YEAR(L$1)-1,MONTH(L$1),DAY(L$1))&lt;$C48,
$B48&lt;DATE(YEAR(L$1)-1,MONTH(L$1),DAY(L$1)),
$D48='Master Sheet'!$U$3),2,
IF(AND(DATE(YEAR(L$1)-1,MONTH(L$1),DAY(L$1))&lt;$C48,
$B48&lt;DATE(YEAR(L$1)-1,MONTH(L$1),DAY(L$1)),
$D48='Master Sheet'!$U$4),3,
IF(AND(DATE(YEAR(L$1)-1,MONTH(L$1),DAY(L$1))&lt;$C48,
L$1&gt;$B48,
$D48='Master Sheet'!$U$2),1,
IF(AND(DATE(YEAR(L$1)-1,MONTH(L$1),DAY(L$1))&lt;$C48,
L$1&gt;$B48,
$D48='Master Sheet'!$U$3),2,
IF(AND(DATE(YEAR(L$1)-1,MONTH(L$1),DAY(L$1))&lt;$C48,
L$1&gt;$B48,
$D48='Master Sheet'!$U$4),3,
0))))))</f>
        <v>0</v>
      </c>
      <c r="M48" s="5">
        <f ca="1">IF(AND(DATE(YEAR(M$1)-1,MONTH(M$1),DAY(M$1))&lt;$C48,
$B48&lt;DATE(YEAR(M$1)-1,MONTH(M$1),DAY(M$1)),
$D48='Master Sheet'!$U$2),1,
IF(AND(DATE(YEAR(M$1)-1,MONTH(M$1),DAY(M$1))&lt;$C48,
$B48&lt;DATE(YEAR(M$1)-1,MONTH(M$1),DAY(M$1)),
$D48='Master Sheet'!$U$3),2,
IF(AND(DATE(YEAR(M$1)-1,MONTH(M$1),DAY(M$1))&lt;$C48,
$B48&lt;DATE(YEAR(M$1)-1,MONTH(M$1),DAY(M$1)),
$D48='Master Sheet'!$U$4),3,
IF(AND(DATE(YEAR(M$1)-1,MONTH(M$1),DAY(M$1))&lt;$C48,
M$1&gt;$B48,
$D48='Master Sheet'!$U$2),1,
IF(AND(DATE(YEAR(M$1)-1,MONTH(M$1),DAY(M$1))&lt;$C48,
M$1&gt;$B48,
$D48='Master Sheet'!$U$3),2,
IF(AND(DATE(YEAR(M$1)-1,MONTH(M$1),DAY(M$1))&lt;$C48,
M$1&gt;$B48,
$D48='Master Sheet'!$U$4),3,
0))))))</f>
        <v>0</v>
      </c>
      <c r="N48" s="5">
        <f ca="1">IF(AND(DATE(YEAR(N$1)-1,MONTH(N$1),DAY(N$1))&lt;$C48,
$B48&lt;DATE(YEAR(N$1)-1,MONTH(N$1),DAY(N$1)),
$D48='Master Sheet'!$U$2),1,
IF(AND(DATE(YEAR(N$1)-1,MONTH(N$1),DAY(N$1))&lt;$C48,
$B48&lt;DATE(YEAR(N$1)-1,MONTH(N$1),DAY(N$1)),
$D48='Master Sheet'!$U$3),2,
IF(AND(DATE(YEAR(N$1)-1,MONTH(N$1),DAY(N$1))&lt;$C48,
$B48&lt;DATE(YEAR(N$1)-1,MONTH(N$1),DAY(N$1)),
$D48='Master Sheet'!$U$4),3,
IF(AND(DATE(YEAR(N$1)-1,MONTH(N$1),DAY(N$1))&lt;$C48,
N$1&gt;$B48,
$D48='Master Sheet'!$U$2),1,
IF(AND(DATE(YEAR(N$1)-1,MONTH(N$1),DAY(N$1))&lt;$C48,
N$1&gt;$B48,
$D48='Master Sheet'!$U$3),2,
IF(AND(DATE(YEAR(N$1)-1,MONTH(N$1),DAY(N$1))&lt;$C48,
N$1&gt;$B48,
$D48='Master Sheet'!$U$4),3,
0))))))</f>
        <v>0</v>
      </c>
      <c r="O48" s="5">
        <f ca="1">IF(AND(DATE(YEAR(O$1)-1,MONTH(O$1),DAY(O$1))&lt;$C48,
$B48&lt;DATE(YEAR(O$1)-1,MONTH(O$1),DAY(O$1)),
$D48='Master Sheet'!$U$2),1,
IF(AND(DATE(YEAR(O$1)-1,MONTH(O$1),DAY(O$1))&lt;$C48,
$B48&lt;DATE(YEAR(O$1)-1,MONTH(O$1),DAY(O$1)),
$D48='Master Sheet'!$U$3),2,
IF(AND(DATE(YEAR(O$1)-1,MONTH(O$1),DAY(O$1))&lt;$C48,
$B48&lt;DATE(YEAR(O$1)-1,MONTH(O$1),DAY(O$1)),
$D48='Master Sheet'!$U$4),3,
IF(AND(DATE(YEAR(O$1)-1,MONTH(O$1),DAY(O$1))&lt;$C48,
O$1&gt;$B48,
$D48='Master Sheet'!$U$2),1,
IF(AND(DATE(YEAR(O$1)-1,MONTH(O$1),DAY(O$1))&lt;$C48,
O$1&gt;$B48,
$D48='Master Sheet'!$U$3),2,
IF(AND(DATE(YEAR(O$1)-1,MONTH(O$1),DAY(O$1))&lt;$C48,
O$1&gt;$B48,
$D48='Master Sheet'!$U$4),3,
0))))))</f>
        <v>0</v>
      </c>
      <c r="P48" s="5">
        <f ca="1">IF(AND(DATE(YEAR(P$1)-1,MONTH(P$1),DAY(P$1))&lt;$C48,
$B48&lt;DATE(YEAR(P$1)-1,MONTH(P$1),DAY(P$1)),
$D48='Master Sheet'!$U$2),1,
IF(AND(DATE(YEAR(P$1)-1,MONTH(P$1),DAY(P$1))&lt;$C48,
$B48&lt;DATE(YEAR(P$1)-1,MONTH(P$1),DAY(P$1)),
$D48='Master Sheet'!$U$3),2,
IF(AND(DATE(YEAR(P$1)-1,MONTH(P$1),DAY(P$1))&lt;$C48,
$B48&lt;DATE(YEAR(P$1)-1,MONTH(P$1),DAY(P$1)),
$D48='Master Sheet'!$U$4),3,
IF(AND(DATE(YEAR(P$1)-1,MONTH(P$1),DAY(P$1))&lt;$C48,
P$1&gt;$B48,
$D48='Master Sheet'!$U$2),1,
IF(AND(DATE(YEAR(P$1)-1,MONTH(P$1),DAY(P$1))&lt;$C48,
P$1&gt;$B48,
$D48='Master Sheet'!$U$3),2,
IF(AND(DATE(YEAR(P$1)-1,MONTH(P$1),DAY(P$1))&lt;$C48,
P$1&gt;$B48,
$D48='Master Sheet'!$U$4),3,
0))))))</f>
        <v>0</v>
      </c>
      <c r="Q48" s="12">
        <f ca="1">IF(AND(DATE(YEAR(Q$1)-1,MONTH(Q$1),DAY(Q$1))&lt;$C48,
$B48&lt;DATE(YEAR(Q$1)-1,MONTH(Q$1),DAY(Q$1)),
$D48='Master Sheet'!$U$2),1,
IF(AND(DATE(YEAR(Q$1)-1,MONTH(Q$1),DAY(Q$1))&lt;$C48,
$B48&lt;DATE(YEAR(Q$1)-1,MONTH(Q$1),DAY(Q$1)),
$D48='Master Sheet'!$U$3),2,
IF(AND(DATE(YEAR(Q$1)-1,MONTH(Q$1),DAY(Q$1))&lt;$C48,
$B48&lt;DATE(YEAR(Q$1)-1,MONTH(Q$1),DAY(Q$1)),
$D48='Master Sheet'!$U$4),3,
IF(AND(DATE(YEAR(Q$1)-1,MONTH(Q$1),DAY(Q$1))&lt;$C48,
Q$1&gt;$B48,
$D48='Master Sheet'!$U$2),1,
IF(AND(DATE(YEAR(Q$1)-1,MONTH(Q$1),DAY(Q$1))&lt;$C48,
Q$1&gt;$B48,
$D48='Master Sheet'!$U$3),2,
IF(AND(DATE(YEAR(Q$1)-1,MONTH(Q$1),DAY(Q$1))&lt;$C48,
Q$1&gt;$B48,
$D48='Master Sheet'!$U$4),3,
0))))))</f>
        <v>0</v>
      </c>
    </row>
    <row r="49" spans="1:17" ht="30.75" thickBot="1" x14ac:dyDescent="0.3">
      <c r="A49" s="33" t="s">
        <v>56</v>
      </c>
      <c r="B49" s="34">
        <v>43344</v>
      </c>
      <c r="C49" s="34">
        <v>43831</v>
      </c>
      <c r="D49" s="37" t="s">
        <v>4</v>
      </c>
      <c r="E49" s="36" t="s">
        <v>127</v>
      </c>
      <c r="F49" s="36" t="s">
        <v>140</v>
      </c>
      <c r="G49" s="13">
        <f ca="1">IF(AND(DATE(YEAR(G$1)-1,MONTH(G$1),DAY(G$1))&lt;$C49,
$B49&lt;DATE(YEAR(G$1)-1,MONTH(G$1),DAY(G$1)),
$D49='Master Sheet'!$U$2),1,
IF(AND(DATE(YEAR(G$1)-1,MONTH(G$1),DAY(G$1))&lt;$C49,
$B49&lt;DATE(YEAR(G$1)-1,MONTH(G$1),DAY(G$1)),
$D49='Master Sheet'!$U$3),2,
IF(AND(DATE(YEAR(G$1)-1,MONTH(G$1),DAY(G$1))&lt;$C49,
$B49&lt;DATE(YEAR(G$1)-1,MONTH(G$1),DAY(G$1)),
$D49='Master Sheet'!$U$4),3,
IF(AND(DATE(YEAR(G$1)-1,MONTH(G$1),DAY(G$1))&lt;$C49,
G$1&gt;$B49,
$D49='Master Sheet'!$U$2),1,
IF(AND(DATE(YEAR(G$1)-1,MONTH(G$1),DAY(G$1))&lt;$C49,
G$1&gt;$B49,
$D49='Master Sheet'!$U$3),2,
IF(AND(DATE(YEAR(G$1)-1,MONTH(G$1),DAY(G$1))&lt;$C49,
G$1&gt;$B49,
$D49='Master Sheet'!$U$4),3,
0))))))</f>
        <v>2</v>
      </c>
      <c r="H49" s="5">
        <f ca="1">IF(AND(DATE(YEAR(H$1)-1,MONTH(H$1),DAY(H$1))&lt;$C49,
$B49&lt;DATE(YEAR(H$1)-1,MONTH(H$1),DAY(H$1)),
$D49='Master Sheet'!$U$2),1,
IF(AND(DATE(YEAR(H$1)-1,MONTH(H$1),DAY(H$1))&lt;$C49,
$B49&lt;DATE(YEAR(H$1)-1,MONTH(H$1),DAY(H$1)),
$D49='Master Sheet'!$U$3),2,
IF(AND(DATE(YEAR(H$1)-1,MONTH(H$1),DAY(H$1))&lt;$C49,
$B49&lt;DATE(YEAR(H$1)-1,MONTH(H$1),DAY(H$1)),
$D49='Master Sheet'!$U$4),3,
IF(AND(DATE(YEAR(H$1)-1,MONTH(H$1),DAY(H$1))&lt;$C49,
H$1&gt;$B49,
$D49='Master Sheet'!$U$2),1,
IF(AND(DATE(YEAR(H$1)-1,MONTH(H$1),DAY(H$1))&lt;$C49,
H$1&gt;$B49,
$D49='Master Sheet'!$U$3),2,
IF(AND(DATE(YEAR(H$1)-1,MONTH(H$1),DAY(H$1))&lt;$C49,
H$1&gt;$B49,
$D49='Master Sheet'!$U$4),3,
0))))))</f>
        <v>0</v>
      </c>
      <c r="I49" s="5">
        <f ca="1">IF(AND(DATE(YEAR(I$1)-1,MONTH(I$1),DAY(I$1))&lt;$C49,
$B49&lt;DATE(YEAR(I$1)-1,MONTH(I$1),DAY(I$1)),
$D49='Master Sheet'!$U$2),1,
IF(AND(DATE(YEAR(I$1)-1,MONTH(I$1),DAY(I$1))&lt;$C49,
$B49&lt;DATE(YEAR(I$1)-1,MONTH(I$1),DAY(I$1)),
$D49='Master Sheet'!$U$3),2,
IF(AND(DATE(YEAR(I$1)-1,MONTH(I$1),DAY(I$1))&lt;$C49,
$B49&lt;DATE(YEAR(I$1)-1,MONTH(I$1),DAY(I$1)),
$D49='Master Sheet'!$U$4),3,
IF(AND(DATE(YEAR(I$1)-1,MONTH(I$1),DAY(I$1))&lt;$C49,
I$1&gt;$B49,
$D49='Master Sheet'!$U$2),1,
IF(AND(DATE(YEAR(I$1)-1,MONTH(I$1),DAY(I$1))&lt;$C49,
I$1&gt;$B49,
$D49='Master Sheet'!$U$3),2,
IF(AND(DATE(YEAR(I$1)-1,MONTH(I$1),DAY(I$1))&lt;$C49,
I$1&gt;$B49,
$D49='Master Sheet'!$U$4),3,
0))))))</f>
        <v>0</v>
      </c>
      <c r="J49" s="5">
        <f ca="1">IF(AND(DATE(YEAR(J$1)-1,MONTH(J$1),DAY(J$1))&lt;$C49,
$B49&lt;DATE(YEAR(J$1)-1,MONTH(J$1),DAY(J$1)),
$D49='Master Sheet'!$U$2),1,
IF(AND(DATE(YEAR(J$1)-1,MONTH(J$1),DAY(J$1))&lt;$C49,
$B49&lt;DATE(YEAR(J$1)-1,MONTH(J$1),DAY(J$1)),
$D49='Master Sheet'!$U$3),2,
IF(AND(DATE(YEAR(J$1)-1,MONTH(J$1),DAY(J$1))&lt;$C49,
$B49&lt;DATE(YEAR(J$1)-1,MONTH(J$1),DAY(J$1)),
$D49='Master Sheet'!$U$4),3,
IF(AND(DATE(YEAR(J$1)-1,MONTH(J$1),DAY(J$1))&lt;$C49,
J$1&gt;$B49,
$D49='Master Sheet'!$U$2),1,
IF(AND(DATE(YEAR(J$1)-1,MONTH(J$1),DAY(J$1))&lt;$C49,
J$1&gt;$B49,
$D49='Master Sheet'!$U$3),2,
IF(AND(DATE(YEAR(J$1)-1,MONTH(J$1),DAY(J$1))&lt;$C49,
J$1&gt;$B49,
$D49='Master Sheet'!$U$4),3,
0))))))</f>
        <v>0</v>
      </c>
      <c r="K49" s="5">
        <f ca="1">IF(AND(DATE(YEAR(K$1)-1,MONTH(K$1),DAY(K$1))&lt;$C49,
$B49&lt;DATE(YEAR(K$1)-1,MONTH(K$1),DAY(K$1)),
$D49='Master Sheet'!$U$2),1,
IF(AND(DATE(YEAR(K$1)-1,MONTH(K$1),DAY(K$1))&lt;$C49,
$B49&lt;DATE(YEAR(K$1)-1,MONTH(K$1),DAY(K$1)),
$D49='Master Sheet'!$U$3),2,
IF(AND(DATE(YEAR(K$1)-1,MONTH(K$1),DAY(K$1))&lt;$C49,
$B49&lt;DATE(YEAR(K$1)-1,MONTH(K$1),DAY(K$1)),
$D49='Master Sheet'!$U$4),3,
IF(AND(DATE(YEAR(K$1)-1,MONTH(K$1),DAY(K$1))&lt;$C49,
K$1&gt;$B49,
$D49='Master Sheet'!$U$2),1,
IF(AND(DATE(YEAR(K$1)-1,MONTH(K$1),DAY(K$1))&lt;$C49,
K$1&gt;$B49,
$D49='Master Sheet'!$U$3),2,
IF(AND(DATE(YEAR(K$1)-1,MONTH(K$1),DAY(K$1))&lt;$C49,
K$1&gt;$B49,
$D49='Master Sheet'!$U$4),3,
0))))))</f>
        <v>0</v>
      </c>
      <c r="L49" s="5">
        <f ca="1">IF(AND(DATE(YEAR(L$1)-1,MONTH(L$1),DAY(L$1))&lt;$C49,
$B49&lt;DATE(YEAR(L$1)-1,MONTH(L$1),DAY(L$1)),
$D49='Master Sheet'!$U$2),1,
IF(AND(DATE(YEAR(L$1)-1,MONTH(L$1),DAY(L$1))&lt;$C49,
$B49&lt;DATE(YEAR(L$1)-1,MONTH(L$1),DAY(L$1)),
$D49='Master Sheet'!$U$3),2,
IF(AND(DATE(YEAR(L$1)-1,MONTH(L$1),DAY(L$1))&lt;$C49,
$B49&lt;DATE(YEAR(L$1)-1,MONTH(L$1),DAY(L$1)),
$D49='Master Sheet'!$U$4),3,
IF(AND(DATE(YEAR(L$1)-1,MONTH(L$1),DAY(L$1))&lt;$C49,
L$1&gt;$B49,
$D49='Master Sheet'!$U$2),1,
IF(AND(DATE(YEAR(L$1)-1,MONTH(L$1),DAY(L$1))&lt;$C49,
L$1&gt;$B49,
$D49='Master Sheet'!$U$3),2,
IF(AND(DATE(YEAR(L$1)-1,MONTH(L$1),DAY(L$1))&lt;$C49,
L$1&gt;$B49,
$D49='Master Sheet'!$U$4),3,
0))))))</f>
        <v>0</v>
      </c>
      <c r="M49" s="5">
        <f ca="1">IF(AND(DATE(YEAR(M$1)-1,MONTH(M$1),DAY(M$1))&lt;$C49,
$B49&lt;DATE(YEAR(M$1)-1,MONTH(M$1),DAY(M$1)),
$D49='Master Sheet'!$U$2),1,
IF(AND(DATE(YEAR(M$1)-1,MONTH(M$1),DAY(M$1))&lt;$C49,
$B49&lt;DATE(YEAR(M$1)-1,MONTH(M$1),DAY(M$1)),
$D49='Master Sheet'!$U$3),2,
IF(AND(DATE(YEAR(M$1)-1,MONTH(M$1),DAY(M$1))&lt;$C49,
$B49&lt;DATE(YEAR(M$1)-1,MONTH(M$1),DAY(M$1)),
$D49='Master Sheet'!$U$4),3,
IF(AND(DATE(YEAR(M$1)-1,MONTH(M$1),DAY(M$1))&lt;$C49,
M$1&gt;$B49,
$D49='Master Sheet'!$U$2),1,
IF(AND(DATE(YEAR(M$1)-1,MONTH(M$1),DAY(M$1))&lt;$C49,
M$1&gt;$B49,
$D49='Master Sheet'!$U$3),2,
IF(AND(DATE(YEAR(M$1)-1,MONTH(M$1),DAY(M$1))&lt;$C49,
M$1&gt;$B49,
$D49='Master Sheet'!$U$4),3,
0))))))</f>
        <v>0</v>
      </c>
      <c r="N49" s="5">
        <f ca="1">IF(AND(DATE(YEAR(N$1)-1,MONTH(N$1),DAY(N$1))&lt;$C49,
$B49&lt;DATE(YEAR(N$1)-1,MONTH(N$1),DAY(N$1)),
$D49='Master Sheet'!$U$2),1,
IF(AND(DATE(YEAR(N$1)-1,MONTH(N$1),DAY(N$1))&lt;$C49,
$B49&lt;DATE(YEAR(N$1)-1,MONTH(N$1),DAY(N$1)),
$D49='Master Sheet'!$U$3),2,
IF(AND(DATE(YEAR(N$1)-1,MONTH(N$1),DAY(N$1))&lt;$C49,
$B49&lt;DATE(YEAR(N$1)-1,MONTH(N$1),DAY(N$1)),
$D49='Master Sheet'!$U$4),3,
IF(AND(DATE(YEAR(N$1)-1,MONTH(N$1),DAY(N$1))&lt;$C49,
N$1&gt;$B49,
$D49='Master Sheet'!$U$2),1,
IF(AND(DATE(YEAR(N$1)-1,MONTH(N$1),DAY(N$1))&lt;$C49,
N$1&gt;$B49,
$D49='Master Sheet'!$U$3),2,
IF(AND(DATE(YEAR(N$1)-1,MONTH(N$1),DAY(N$1))&lt;$C49,
N$1&gt;$B49,
$D49='Master Sheet'!$U$4),3,
0))))))</f>
        <v>0</v>
      </c>
      <c r="O49" s="5">
        <f ca="1">IF(AND(DATE(YEAR(O$1)-1,MONTH(O$1),DAY(O$1))&lt;$C49,
$B49&lt;DATE(YEAR(O$1)-1,MONTH(O$1),DAY(O$1)),
$D49='Master Sheet'!$U$2),1,
IF(AND(DATE(YEAR(O$1)-1,MONTH(O$1),DAY(O$1))&lt;$C49,
$B49&lt;DATE(YEAR(O$1)-1,MONTH(O$1),DAY(O$1)),
$D49='Master Sheet'!$U$3),2,
IF(AND(DATE(YEAR(O$1)-1,MONTH(O$1),DAY(O$1))&lt;$C49,
$B49&lt;DATE(YEAR(O$1)-1,MONTH(O$1),DAY(O$1)),
$D49='Master Sheet'!$U$4),3,
IF(AND(DATE(YEAR(O$1)-1,MONTH(O$1),DAY(O$1))&lt;$C49,
O$1&gt;$B49,
$D49='Master Sheet'!$U$2),1,
IF(AND(DATE(YEAR(O$1)-1,MONTH(O$1),DAY(O$1))&lt;$C49,
O$1&gt;$B49,
$D49='Master Sheet'!$U$3),2,
IF(AND(DATE(YEAR(O$1)-1,MONTH(O$1),DAY(O$1))&lt;$C49,
O$1&gt;$B49,
$D49='Master Sheet'!$U$4),3,
0))))))</f>
        <v>0</v>
      </c>
      <c r="P49" s="5">
        <f ca="1">IF(AND(DATE(YEAR(P$1)-1,MONTH(P$1),DAY(P$1))&lt;$C49,
$B49&lt;DATE(YEAR(P$1)-1,MONTH(P$1),DAY(P$1)),
$D49='Master Sheet'!$U$2),1,
IF(AND(DATE(YEAR(P$1)-1,MONTH(P$1),DAY(P$1))&lt;$C49,
$B49&lt;DATE(YEAR(P$1)-1,MONTH(P$1),DAY(P$1)),
$D49='Master Sheet'!$U$3),2,
IF(AND(DATE(YEAR(P$1)-1,MONTH(P$1),DAY(P$1))&lt;$C49,
$B49&lt;DATE(YEAR(P$1)-1,MONTH(P$1),DAY(P$1)),
$D49='Master Sheet'!$U$4),3,
IF(AND(DATE(YEAR(P$1)-1,MONTH(P$1),DAY(P$1))&lt;$C49,
P$1&gt;$B49,
$D49='Master Sheet'!$U$2),1,
IF(AND(DATE(YEAR(P$1)-1,MONTH(P$1),DAY(P$1))&lt;$C49,
P$1&gt;$B49,
$D49='Master Sheet'!$U$3),2,
IF(AND(DATE(YEAR(P$1)-1,MONTH(P$1),DAY(P$1))&lt;$C49,
P$1&gt;$B49,
$D49='Master Sheet'!$U$4),3,
0))))))</f>
        <v>0</v>
      </c>
      <c r="Q49" s="12">
        <f ca="1">IF(AND(DATE(YEAR(Q$1)-1,MONTH(Q$1),DAY(Q$1))&lt;$C49,
$B49&lt;DATE(YEAR(Q$1)-1,MONTH(Q$1),DAY(Q$1)),
$D49='Master Sheet'!$U$2),1,
IF(AND(DATE(YEAR(Q$1)-1,MONTH(Q$1),DAY(Q$1))&lt;$C49,
$B49&lt;DATE(YEAR(Q$1)-1,MONTH(Q$1),DAY(Q$1)),
$D49='Master Sheet'!$U$3),2,
IF(AND(DATE(YEAR(Q$1)-1,MONTH(Q$1),DAY(Q$1))&lt;$C49,
$B49&lt;DATE(YEAR(Q$1)-1,MONTH(Q$1),DAY(Q$1)),
$D49='Master Sheet'!$U$4),3,
IF(AND(DATE(YEAR(Q$1)-1,MONTH(Q$1),DAY(Q$1))&lt;$C49,
Q$1&gt;$B49,
$D49='Master Sheet'!$U$2),1,
IF(AND(DATE(YEAR(Q$1)-1,MONTH(Q$1),DAY(Q$1))&lt;$C49,
Q$1&gt;$B49,
$D49='Master Sheet'!$U$3),2,
IF(AND(DATE(YEAR(Q$1)-1,MONTH(Q$1),DAY(Q$1))&lt;$C49,
Q$1&gt;$B49,
$D49='Master Sheet'!$U$4),3,
0))))))</f>
        <v>0</v>
      </c>
    </row>
    <row r="50" spans="1:17" ht="45.75" thickBot="1" x14ac:dyDescent="0.3">
      <c r="A50" s="33" t="s">
        <v>50</v>
      </c>
      <c r="B50" s="34">
        <v>43262</v>
      </c>
      <c r="C50" s="34">
        <v>43921</v>
      </c>
      <c r="D50" s="37" t="s">
        <v>5</v>
      </c>
      <c r="E50" s="36" t="s">
        <v>111</v>
      </c>
      <c r="F50" s="36" t="s">
        <v>38</v>
      </c>
      <c r="G50" s="13">
        <f ca="1">IF(AND(DATE(YEAR(G$1)-1,MONTH(G$1),DAY(G$1))&lt;$C50,
$B50&lt;DATE(YEAR(G$1)-1,MONTH(G$1),DAY(G$1)),
$D50='Master Sheet'!$U$2),1,
IF(AND(DATE(YEAR(G$1)-1,MONTH(G$1),DAY(G$1))&lt;$C50,
$B50&lt;DATE(YEAR(G$1)-1,MONTH(G$1),DAY(G$1)),
$D50='Master Sheet'!$U$3),2,
IF(AND(DATE(YEAR(G$1)-1,MONTH(G$1),DAY(G$1))&lt;$C50,
$B50&lt;DATE(YEAR(G$1)-1,MONTH(G$1),DAY(G$1)),
$D50='Master Sheet'!$U$4),3,
IF(AND(DATE(YEAR(G$1)-1,MONTH(G$1),DAY(G$1))&lt;$C50,
G$1&gt;$B50,
$D50='Master Sheet'!$U$2),1,
IF(AND(DATE(YEAR(G$1)-1,MONTH(G$1),DAY(G$1))&lt;$C50,
G$1&gt;$B50,
$D50='Master Sheet'!$U$3),2,
IF(AND(DATE(YEAR(G$1)-1,MONTH(G$1),DAY(G$1))&lt;$C50,
G$1&gt;$B50,
$D50='Master Sheet'!$U$4),3,
0))))))</f>
        <v>1</v>
      </c>
      <c r="H50" s="5">
        <f ca="1">IF(AND(DATE(YEAR(H$1)-1,MONTH(H$1),DAY(H$1))&lt;$C50,
$B50&lt;DATE(YEAR(H$1)-1,MONTH(H$1),DAY(H$1)),
$D50='Master Sheet'!$U$2),1,
IF(AND(DATE(YEAR(H$1)-1,MONTH(H$1),DAY(H$1))&lt;$C50,
$B50&lt;DATE(YEAR(H$1)-1,MONTH(H$1),DAY(H$1)),
$D50='Master Sheet'!$U$3),2,
IF(AND(DATE(YEAR(H$1)-1,MONTH(H$1),DAY(H$1))&lt;$C50,
$B50&lt;DATE(YEAR(H$1)-1,MONTH(H$1),DAY(H$1)),
$D50='Master Sheet'!$U$4),3,
IF(AND(DATE(YEAR(H$1)-1,MONTH(H$1),DAY(H$1))&lt;$C50,
H$1&gt;$B50,
$D50='Master Sheet'!$U$2),1,
IF(AND(DATE(YEAR(H$1)-1,MONTH(H$1),DAY(H$1))&lt;$C50,
H$1&gt;$B50,
$D50='Master Sheet'!$U$3),2,
IF(AND(DATE(YEAR(H$1)-1,MONTH(H$1),DAY(H$1))&lt;$C50,
H$1&gt;$B50,
$D50='Master Sheet'!$U$4),3,
0))))))</f>
        <v>1</v>
      </c>
      <c r="I50" s="5">
        <f ca="1">IF(AND(DATE(YEAR(I$1)-1,MONTH(I$1),DAY(I$1))&lt;$C50,
$B50&lt;DATE(YEAR(I$1)-1,MONTH(I$1),DAY(I$1)),
$D50='Master Sheet'!$U$2),1,
IF(AND(DATE(YEAR(I$1)-1,MONTH(I$1),DAY(I$1))&lt;$C50,
$B50&lt;DATE(YEAR(I$1)-1,MONTH(I$1),DAY(I$1)),
$D50='Master Sheet'!$U$3),2,
IF(AND(DATE(YEAR(I$1)-1,MONTH(I$1),DAY(I$1))&lt;$C50,
$B50&lt;DATE(YEAR(I$1)-1,MONTH(I$1),DAY(I$1)),
$D50='Master Sheet'!$U$4),3,
IF(AND(DATE(YEAR(I$1)-1,MONTH(I$1),DAY(I$1))&lt;$C50,
I$1&gt;$B50,
$D50='Master Sheet'!$U$2),1,
IF(AND(DATE(YEAR(I$1)-1,MONTH(I$1),DAY(I$1))&lt;$C50,
I$1&gt;$B50,
$D50='Master Sheet'!$U$3),2,
IF(AND(DATE(YEAR(I$1)-1,MONTH(I$1),DAY(I$1))&lt;$C50,
I$1&gt;$B50,
$D50='Master Sheet'!$U$4),3,
0))))))</f>
        <v>0</v>
      </c>
      <c r="J50" s="5">
        <f ca="1">IF(AND(DATE(YEAR(J$1)-1,MONTH(J$1),DAY(J$1))&lt;$C50,
$B50&lt;DATE(YEAR(J$1)-1,MONTH(J$1),DAY(J$1)),
$D50='Master Sheet'!$U$2),1,
IF(AND(DATE(YEAR(J$1)-1,MONTH(J$1),DAY(J$1))&lt;$C50,
$B50&lt;DATE(YEAR(J$1)-1,MONTH(J$1),DAY(J$1)),
$D50='Master Sheet'!$U$3),2,
IF(AND(DATE(YEAR(J$1)-1,MONTH(J$1),DAY(J$1))&lt;$C50,
$B50&lt;DATE(YEAR(J$1)-1,MONTH(J$1),DAY(J$1)),
$D50='Master Sheet'!$U$4),3,
IF(AND(DATE(YEAR(J$1)-1,MONTH(J$1),DAY(J$1))&lt;$C50,
J$1&gt;$B50,
$D50='Master Sheet'!$U$2),1,
IF(AND(DATE(YEAR(J$1)-1,MONTH(J$1),DAY(J$1))&lt;$C50,
J$1&gt;$B50,
$D50='Master Sheet'!$U$3),2,
IF(AND(DATE(YEAR(J$1)-1,MONTH(J$1),DAY(J$1))&lt;$C50,
J$1&gt;$B50,
$D50='Master Sheet'!$U$4),3,
0))))))</f>
        <v>0</v>
      </c>
      <c r="K50" s="5">
        <f ca="1">IF(AND(DATE(YEAR(K$1)-1,MONTH(K$1),DAY(K$1))&lt;$C50,
$B50&lt;DATE(YEAR(K$1)-1,MONTH(K$1),DAY(K$1)),
$D50='Master Sheet'!$U$2),1,
IF(AND(DATE(YEAR(K$1)-1,MONTH(K$1),DAY(K$1))&lt;$C50,
$B50&lt;DATE(YEAR(K$1)-1,MONTH(K$1),DAY(K$1)),
$D50='Master Sheet'!$U$3),2,
IF(AND(DATE(YEAR(K$1)-1,MONTH(K$1),DAY(K$1))&lt;$C50,
$B50&lt;DATE(YEAR(K$1)-1,MONTH(K$1),DAY(K$1)),
$D50='Master Sheet'!$U$4),3,
IF(AND(DATE(YEAR(K$1)-1,MONTH(K$1),DAY(K$1))&lt;$C50,
K$1&gt;$B50,
$D50='Master Sheet'!$U$2),1,
IF(AND(DATE(YEAR(K$1)-1,MONTH(K$1),DAY(K$1))&lt;$C50,
K$1&gt;$B50,
$D50='Master Sheet'!$U$3),2,
IF(AND(DATE(YEAR(K$1)-1,MONTH(K$1),DAY(K$1))&lt;$C50,
K$1&gt;$B50,
$D50='Master Sheet'!$U$4),3,
0))))))</f>
        <v>0</v>
      </c>
      <c r="L50" s="5">
        <f ca="1">IF(AND(DATE(YEAR(L$1)-1,MONTH(L$1),DAY(L$1))&lt;$C50,
$B50&lt;DATE(YEAR(L$1)-1,MONTH(L$1),DAY(L$1)),
$D50='Master Sheet'!$U$2),1,
IF(AND(DATE(YEAR(L$1)-1,MONTH(L$1),DAY(L$1))&lt;$C50,
$B50&lt;DATE(YEAR(L$1)-1,MONTH(L$1),DAY(L$1)),
$D50='Master Sheet'!$U$3),2,
IF(AND(DATE(YEAR(L$1)-1,MONTH(L$1),DAY(L$1))&lt;$C50,
$B50&lt;DATE(YEAR(L$1)-1,MONTH(L$1),DAY(L$1)),
$D50='Master Sheet'!$U$4),3,
IF(AND(DATE(YEAR(L$1)-1,MONTH(L$1),DAY(L$1))&lt;$C50,
L$1&gt;$B50,
$D50='Master Sheet'!$U$2),1,
IF(AND(DATE(YEAR(L$1)-1,MONTH(L$1),DAY(L$1))&lt;$C50,
L$1&gt;$B50,
$D50='Master Sheet'!$U$3),2,
IF(AND(DATE(YEAR(L$1)-1,MONTH(L$1),DAY(L$1))&lt;$C50,
L$1&gt;$B50,
$D50='Master Sheet'!$U$4),3,
0))))))</f>
        <v>0</v>
      </c>
      <c r="M50" s="5">
        <f ca="1">IF(AND(DATE(YEAR(M$1)-1,MONTH(M$1),DAY(M$1))&lt;$C50,
$B50&lt;DATE(YEAR(M$1)-1,MONTH(M$1),DAY(M$1)),
$D50='Master Sheet'!$U$2),1,
IF(AND(DATE(YEAR(M$1)-1,MONTH(M$1),DAY(M$1))&lt;$C50,
$B50&lt;DATE(YEAR(M$1)-1,MONTH(M$1),DAY(M$1)),
$D50='Master Sheet'!$U$3),2,
IF(AND(DATE(YEAR(M$1)-1,MONTH(M$1),DAY(M$1))&lt;$C50,
$B50&lt;DATE(YEAR(M$1)-1,MONTH(M$1),DAY(M$1)),
$D50='Master Sheet'!$U$4),3,
IF(AND(DATE(YEAR(M$1)-1,MONTH(M$1),DAY(M$1))&lt;$C50,
M$1&gt;$B50,
$D50='Master Sheet'!$U$2),1,
IF(AND(DATE(YEAR(M$1)-1,MONTH(M$1),DAY(M$1))&lt;$C50,
M$1&gt;$B50,
$D50='Master Sheet'!$U$3),2,
IF(AND(DATE(YEAR(M$1)-1,MONTH(M$1),DAY(M$1))&lt;$C50,
M$1&gt;$B50,
$D50='Master Sheet'!$U$4),3,
0))))))</f>
        <v>0</v>
      </c>
      <c r="N50" s="5">
        <f ca="1">IF(AND(DATE(YEAR(N$1)-1,MONTH(N$1),DAY(N$1))&lt;$C50,
$B50&lt;DATE(YEAR(N$1)-1,MONTH(N$1),DAY(N$1)),
$D50='Master Sheet'!$U$2),1,
IF(AND(DATE(YEAR(N$1)-1,MONTH(N$1),DAY(N$1))&lt;$C50,
$B50&lt;DATE(YEAR(N$1)-1,MONTH(N$1),DAY(N$1)),
$D50='Master Sheet'!$U$3),2,
IF(AND(DATE(YEAR(N$1)-1,MONTH(N$1),DAY(N$1))&lt;$C50,
$B50&lt;DATE(YEAR(N$1)-1,MONTH(N$1),DAY(N$1)),
$D50='Master Sheet'!$U$4),3,
IF(AND(DATE(YEAR(N$1)-1,MONTH(N$1),DAY(N$1))&lt;$C50,
N$1&gt;$B50,
$D50='Master Sheet'!$U$2),1,
IF(AND(DATE(YEAR(N$1)-1,MONTH(N$1),DAY(N$1))&lt;$C50,
N$1&gt;$B50,
$D50='Master Sheet'!$U$3),2,
IF(AND(DATE(YEAR(N$1)-1,MONTH(N$1),DAY(N$1))&lt;$C50,
N$1&gt;$B50,
$D50='Master Sheet'!$U$4),3,
0))))))</f>
        <v>0</v>
      </c>
      <c r="O50" s="5">
        <f ca="1">IF(AND(DATE(YEAR(O$1)-1,MONTH(O$1),DAY(O$1))&lt;$C50,
$B50&lt;DATE(YEAR(O$1)-1,MONTH(O$1),DAY(O$1)),
$D50='Master Sheet'!$U$2),1,
IF(AND(DATE(YEAR(O$1)-1,MONTH(O$1),DAY(O$1))&lt;$C50,
$B50&lt;DATE(YEAR(O$1)-1,MONTH(O$1),DAY(O$1)),
$D50='Master Sheet'!$U$3),2,
IF(AND(DATE(YEAR(O$1)-1,MONTH(O$1),DAY(O$1))&lt;$C50,
$B50&lt;DATE(YEAR(O$1)-1,MONTH(O$1),DAY(O$1)),
$D50='Master Sheet'!$U$4),3,
IF(AND(DATE(YEAR(O$1)-1,MONTH(O$1),DAY(O$1))&lt;$C50,
O$1&gt;$B50,
$D50='Master Sheet'!$U$2),1,
IF(AND(DATE(YEAR(O$1)-1,MONTH(O$1),DAY(O$1))&lt;$C50,
O$1&gt;$B50,
$D50='Master Sheet'!$U$3),2,
IF(AND(DATE(YEAR(O$1)-1,MONTH(O$1),DAY(O$1))&lt;$C50,
O$1&gt;$B50,
$D50='Master Sheet'!$U$4),3,
0))))))</f>
        <v>0</v>
      </c>
      <c r="P50" s="5">
        <f ca="1">IF(AND(DATE(YEAR(P$1)-1,MONTH(P$1),DAY(P$1))&lt;$C50,
$B50&lt;DATE(YEAR(P$1)-1,MONTH(P$1),DAY(P$1)),
$D50='Master Sheet'!$U$2),1,
IF(AND(DATE(YEAR(P$1)-1,MONTH(P$1),DAY(P$1))&lt;$C50,
$B50&lt;DATE(YEAR(P$1)-1,MONTH(P$1),DAY(P$1)),
$D50='Master Sheet'!$U$3),2,
IF(AND(DATE(YEAR(P$1)-1,MONTH(P$1),DAY(P$1))&lt;$C50,
$B50&lt;DATE(YEAR(P$1)-1,MONTH(P$1),DAY(P$1)),
$D50='Master Sheet'!$U$4),3,
IF(AND(DATE(YEAR(P$1)-1,MONTH(P$1),DAY(P$1))&lt;$C50,
P$1&gt;$B50,
$D50='Master Sheet'!$U$2),1,
IF(AND(DATE(YEAR(P$1)-1,MONTH(P$1),DAY(P$1))&lt;$C50,
P$1&gt;$B50,
$D50='Master Sheet'!$U$3),2,
IF(AND(DATE(YEAR(P$1)-1,MONTH(P$1),DAY(P$1))&lt;$C50,
P$1&gt;$B50,
$D50='Master Sheet'!$U$4),3,
0))))))</f>
        <v>0</v>
      </c>
      <c r="Q50" s="12">
        <f ca="1">IF(AND(DATE(YEAR(Q$1)-1,MONTH(Q$1),DAY(Q$1))&lt;$C50,
$B50&lt;DATE(YEAR(Q$1)-1,MONTH(Q$1),DAY(Q$1)),
$D50='Master Sheet'!$U$2),1,
IF(AND(DATE(YEAR(Q$1)-1,MONTH(Q$1),DAY(Q$1))&lt;$C50,
$B50&lt;DATE(YEAR(Q$1)-1,MONTH(Q$1),DAY(Q$1)),
$D50='Master Sheet'!$U$3),2,
IF(AND(DATE(YEAR(Q$1)-1,MONTH(Q$1),DAY(Q$1))&lt;$C50,
$B50&lt;DATE(YEAR(Q$1)-1,MONTH(Q$1),DAY(Q$1)),
$D50='Master Sheet'!$U$4),3,
IF(AND(DATE(YEAR(Q$1)-1,MONTH(Q$1),DAY(Q$1))&lt;$C50,
Q$1&gt;$B50,
$D50='Master Sheet'!$U$2),1,
IF(AND(DATE(YEAR(Q$1)-1,MONTH(Q$1),DAY(Q$1))&lt;$C50,
Q$1&gt;$B50,
$D50='Master Sheet'!$U$3),2,
IF(AND(DATE(YEAR(Q$1)-1,MONTH(Q$1),DAY(Q$1))&lt;$C50,
Q$1&gt;$B50,
$D50='Master Sheet'!$U$4),3,
0))))))</f>
        <v>0</v>
      </c>
    </row>
    <row r="51" spans="1:17" ht="75.75" thickBot="1" x14ac:dyDescent="0.3">
      <c r="A51" s="33" t="s">
        <v>174</v>
      </c>
      <c r="B51" s="34">
        <v>43466</v>
      </c>
      <c r="C51" s="34">
        <v>44561</v>
      </c>
      <c r="D51" s="37" t="s">
        <v>5</v>
      </c>
      <c r="E51" s="36" t="s">
        <v>99</v>
      </c>
      <c r="F51" s="36" t="s">
        <v>173</v>
      </c>
      <c r="G51" s="13">
        <f ca="1">IF(AND(DATE(YEAR(G$1)-1,MONTH(G$1),DAY(G$1))&lt;$C51,
$B51&lt;DATE(YEAR(G$1)-1,MONTH(G$1),DAY(G$1)),
$D51='Master Sheet'!$U$2),1,
IF(AND(DATE(YEAR(G$1)-1,MONTH(G$1),DAY(G$1))&lt;$C51,
$B51&lt;DATE(YEAR(G$1)-1,MONTH(G$1),DAY(G$1)),
$D51='Master Sheet'!$U$3),2,
IF(AND(DATE(YEAR(G$1)-1,MONTH(G$1),DAY(G$1))&lt;$C51,
$B51&lt;DATE(YEAR(G$1)-1,MONTH(G$1),DAY(G$1)),
$D51='Master Sheet'!$U$4),3,
IF(AND(DATE(YEAR(G$1)-1,MONTH(G$1),DAY(G$1))&lt;$C51,
G$1&gt;$B51,
$D51='Master Sheet'!$U$2),1,
IF(AND(DATE(YEAR(G$1)-1,MONTH(G$1),DAY(G$1))&lt;$C51,
G$1&gt;$B51,
$D51='Master Sheet'!$U$3),2,
IF(AND(DATE(YEAR(G$1)-1,MONTH(G$1),DAY(G$1))&lt;$C51,
G$1&gt;$B51,
$D51='Master Sheet'!$U$4),3,
0))))))</f>
        <v>1</v>
      </c>
      <c r="H51" s="5">
        <f ca="1">IF(AND(DATE(YEAR(H$1)-1,MONTH(H$1),DAY(H$1))&lt;$C51,
$B51&lt;DATE(YEAR(H$1)-1,MONTH(H$1),DAY(H$1)),
$D51='Master Sheet'!$U$2),1,
IF(AND(DATE(YEAR(H$1)-1,MONTH(H$1),DAY(H$1))&lt;$C51,
$B51&lt;DATE(YEAR(H$1)-1,MONTH(H$1),DAY(H$1)),
$D51='Master Sheet'!$U$3),2,
IF(AND(DATE(YEAR(H$1)-1,MONTH(H$1),DAY(H$1))&lt;$C51,
$B51&lt;DATE(YEAR(H$1)-1,MONTH(H$1),DAY(H$1)),
$D51='Master Sheet'!$U$4),3,
IF(AND(DATE(YEAR(H$1)-1,MONTH(H$1),DAY(H$1))&lt;$C51,
H$1&gt;$B51,
$D51='Master Sheet'!$U$2),1,
IF(AND(DATE(YEAR(H$1)-1,MONTH(H$1),DAY(H$1))&lt;$C51,
H$1&gt;$B51,
$D51='Master Sheet'!$U$3),2,
IF(AND(DATE(YEAR(H$1)-1,MONTH(H$1),DAY(H$1))&lt;$C51,
H$1&gt;$B51,
$D51='Master Sheet'!$U$4),3,
0))))))</f>
        <v>1</v>
      </c>
      <c r="I51" s="5">
        <f ca="1">IF(AND(DATE(YEAR(I$1)-1,MONTH(I$1),DAY(I$1))&lt;$C51,
$B51&lt;DATE(YEAR(I$1)-1,MONTH(I$1),DAY(I$1)),
$D51='Master Sheet'!$U$2),1,
IF(AND(DATE(YEAR(I$1)-1,MONTH(I$1),DAY(I$1))&lt;$C51,
$B51&lt;DATE(YEAR(I$1)-1,MONTH(I$1),DAY(I$1)),
$D51='Master Sheet'!$U$3),2,
IF(AND(DATE(YEAR(I$1)-1,MONTH(I$1),DAY(I$1))&lt;$C51,
$B51&lt;DATE(YEAR(I$1)-1,MONTH(I$1),DAY(I$1)),
$D51='Master Sheet'!$U$4),3,
IF(AND(DATE(YEAR(I$1)-1,MONTH(I$1),DAY(I$1))&lt;$C51,
I$1&gt;$B51,
$D51='Master Sheet'!$U$2),1,
IF(AND(DATE(YEAR(I$1)-1,MONTH(I$1),DAY(I$1))&lt;$C51,
I$1&gt;$B51,
$D51='Master Sheet'!$U$3),2,
IF(AND(DATE(YEAR(I$1)-1,MONTH(I$1),DAY(I$1))&lt;$C51,
I$1&gt;$B51,
$D51='Master Sheet'!$U$4),3,
0))))))</f>
        <v>1</v>
      </c>
      <c r="J51" s="5">
        <f ca="1">IF(AND(DATE(YEAR(J$1)-1,MONTH(J$1),DAY(J$1))&lt;$C51,
$B51&lt;DATE(YEAR(J$1)-1,MONTH(J$1),DAY(J$1)),
$D51='Master Sheet'!$U$2),1,
IF(AND(DATE(YEAR(J$1)-1,MONTH(J$1),DAY(J$1))&lt;$C51,
$B51&lt;DATE(YEAR(J$1)-1,MONTH(J$1),DAY(J$1)),
$D51='Master Sheet'!$U$3),2,
IF(AND(DATE(YEAR(J$1)-1,MONTH(J$1),DAY(J$1))&lt;$C51,
$B51&lt;DATE(YEAR(J$1)-1,MONTH(J$1),DAY(J$1)),
$D51='Master Sheet'!$U$4),3,
IF(AND(DATE(YEAR(J$1)-1,MONTH(J$1),DAY(J$1))&lt;$C51,
J$1&gt;$B51,
$D51='Master Sheet'!$U$2),1,
IF(AND(DATE(YEAR(J$1)-1,MONTH(J$1),DAY(J$1))&lt;$C51,
J$1&gt;$B51,
$D51='Master Sheet'!$U$3),2,
IF(AND(DATE(YEAR(J$1)-1,MONTH(J$1),DAY(J$1))&lt;$C51,
J$1&gt;$B51,
$D51='Master Sheet'!$U$4),3,
0))))))</f>
        <v>0</v>
      </c>
      <c r="K51" s="5">
        <f ca="1">IF(AND(DATE(YEAR(K$1)-1,MONTH(K$1),DAY(K$1))&lt;$C51,
$B51&lt;DATE(YEAR(K$1)-1,MONTH(K$1),DAY(K$1)),
$D51='Master Sheet'!$U$2),1,
IF(AND(DATE(YEAR(K$1)-1,MONTH(K$1),DAY(K$1))&lt;$C51,
$B51&lt;DATE(YEAR(K$1)-1,MONTH(K$1),DAY(K$1)),
$D51='Master Sheet'!$U$3),2,
IF(AND(DATE(YEAR(K$1)-1,MONTH(K$1),DAY(K$1))&lt;$C51,
$B51&lt;DATE(YEAR(K$1)-1,MONTH(K$1),DAY(K$1)),
$D51='Master Sheet'!$U$4),3,
IF(AND(DATE(YEAR(K$1)-1,MONTH(K$1),DAY(K$1))&lt;$C51,
K$1&gt;$B51,
$D51='Master Sheet'!$U$2),1,
IF(AND(DATE(YEAR(K$1)-1,MONTH(K$1),DAY(K$1))&lt;$C51,
K$1&gt;$B51,
$D51='Master Sheet'!$U$3),2,
IF(AND(DATE(YEAR(K$1)-1,MONTH(K$1),DAY(K$1))&lt;$C51,
K$1&gt;$B51,
$D51='Master Sheet'!$U$4),3,
0))))))</f>
        <v>0</v>
      </c>
      <c r="L51" s="5">
        <f ca="1">IF(AND(DATE(YEAR(L$1)-1,MONTH(L$1),DAY(L$1))&lt;$C51,
$B51&lt;DATE(YEAR(L$1)-1,MONTH(L$1),DAY(L$1)),
$D51='Master Sheet'!$U$2),1,
IF(AND(DATE(YEAR(L$1)-1,MONTH(L$1),DAY(L$1))&lt;$C51,
$B51&lt;DATE(YEAR(L$1)-1,MONTH(L$1),DAY(L$1)),
$D51='Master Sheet'!$U$3),2,
IF(AND(DATE(YEAR(L$1)-1,MONTH(L$1),DAY(L$1))&lt;$C51,
$B51&lt;DATE(YEAR(L$1)-1,MONTH(L$1),DAY(L$1)),
$D51='Master Sheet'!$U$4),3,
IF(AND(DATE(YEAR(L$1)-1,MONTH(L$1),DAY(L$1))&lt;$C51,
L$1&gt;$B51,
$D51='Master Sheet'!$U$2),1,
IF(AND(DATE(YEAR(L$1)-1,MONTH(L$1),DAY(L$1))&lt;$C51,
L$1&gt;$B51,
$D51='Master Sheet'!$U$3),2,
IF(AND(DATE(YEAR(L$1)-1,MONTH(L$1),DAY(L$1))&lt;$C51,
L$1&gt;$B51,
$D51='Master Sheet'!$U$4),3,
0))))))</f>
        <v>0</v>
      </c>
      <c r="M51" s="5">
        <f ca="1">IF(AND(DATE(YEAR(M$1)-1,MONTH(M$1),DAY(M$1))&lt;$C51,
$B51&lt;DATE(YEAR(M$1)-1,MONTH(M$1),DAY(M$1)),
$D51='Master Sheet'!$U$2),1,
IF(AND(DATE(YEAR(M$1)-1,MONTH(M$1),DAY(M$1))&lt;$C51,
$B51&lt;DATE(YEAR(M$1)-1,MONTH(M$1),DAY(M$1)),
$D51='Master Sheet'!$U$3),2,
IF(AND(DATE(YEAR(M$1)-1,MONTH(M$1),DAY(M$1))&lt;$C51,
$B51&lt;DATE(YEAR(M$1)-1,MONTH(M$1),DAY(M$1)),
$D51='Master Sheet'!$U$4),3,
IF(AND(DATE(YEAR(M$1)-1,MONTH(M$1),DAY(M$1))&lt;$C51,
M$1&gt;$B51,
$D51='Master Sheet'!$U$2),1,
IF(AND(DATE(YEAR(M$1)-1,MONTH(M$1),DAY(M$1))&lt;$C51,
M$1&gt;$B51,
$D51='Master Sheet'!$U$3),2,
IF(AND(DATE(YEAR(M$1)-1,MONTH(M$1),DAY(M$1))&lt;$C51,
M$1&gt;$B51,
$D51='Master Sheet'!$U$4),3,
0))))))</f>
        <v>0</v>
      </c>
      <c r="N51" s="5">
        <f ca="1">IF(AND(DATE(YEAR(N$1)-1,MONTH(N$1),DAY(N$1))&lt;$C51,
$B51&lt;DATE(YEAR(N$1)-1,MONTH(N$1),DAY(N$1)),
$D51='Master Sheet'!$U$2),1,
IF(AND(DATE(YEAR(N$1)-1,MONTH(N$1),DAY(N$1))&lt;$C51,
$B51&lt;DATE(YEAR(N$1)-1,MONTH(N$1),DAY(N$1)),
$D51='Master Sheet'!$U$3),2,
IF(AND(DATE(YEAR(N$1)-1,MONTH(N$1),DAY(N$1))&lt;$C51,
$B51&lt;DATE(YEAR(N$1)-1,MONTH(N$1),DAY(N$1)),
$D51='Master Sheet'!$U$4),3,
IF(AND(DATE(YEAR(N$1)-1,MONTH(N$1),DAY(N$1))&lt;$C51,
N$1&gt;$B51,
$D51='Master Sheet'!$U$2),1,
IF(AND(DATE(YEAR(N$1)-1,MONTH(N$1),DAY(N$1))&lt;$C51,
N$1&gt;$B51,
$D51='Master Sheet'!$U$3),2,
IF(AND(DATE(YEAR(N$1)-1,MONTH(N$1),DAY(N$1))&lt;$C51,
N$1&gt;$B51,
$D51='Master Sheet'!$U$4),3,
0))))))</f>
        <v>0</v>
      </c>
      <c r="O51" s="5">
        <f ca="1">IF(AND(DATE(YEAR(O$1)-1,MONTH(O$1),DAY(O$1))&lt;$C51,
$B51&lt;DATE(YEAR(O$1)-1,MONTH(O$1),DAY(O$1)),
$D51='Master Sheet'!$U$2),1,
IF(AND(DATE(YEAR(O$1)-1,MONTH(O$1),DAY(O$1))&lt;$C51,
$B51&lt;DATE(YEAR(O$1)-1,MONTH(O$1),DAY(O$1)),
$D51='Master Sheet'!$U$3),2,
IF(AND(DATE(YEAR(O$1)-1,MONTH(O$1),DAY(O$1))&lt;$C51,
$B51&lt;DATE(YEAR(O$1)-1,MONTH(O$1),DAY(O$1)),
$D51='Master Sheet'!$U$4),3,
IF(AND(DATE(YEAR(O$1)-1,MONTH(O$1),DAY(O$1))&lt;$C51,
O$1&gt;$B51,
$D51='Master Sheet'!$U$2),1,
IF(AND(DATE(YEAR(O$1)-1,MONTH(O$1),DAY(O$1))&lt;$C51,
O$1&gt;$B51,
$D51='Master Sheet'!$U$3),2,
IF(AND(DATE(YEAR(O$1)-1,MONTH(O$1),DAY(O$1))&lt;$C51,
O$1&gt;$B51,
$D51='Master Sheet'!$U$4),3,
0))))))</f>
        <v>0</v>
      </c>
      <c r="P51" s="5">
        <f ca="1">IF(AND(DATE(YEAR(P$1)-1,MONTH(P$1),DAY(P$1))&lt;$C51,
$B51&lt;DATE(YEAR(P$1)-1,MONTH(P$1),DAY(P$1)),
$D51='Master Sheet'!$U$2),1,
IF(AND(DATE(YEAR(P$1)-1,MONTH(P$1),DAY(P$1))&lt;$C51,
$B51&lt;DATE(YEAR(P$1)-1,MONTH(P$1),DAY(P$1)),
$D51='Master Sheet'!$U$3),2,
IF(AND(DATE(YEAR(P$1)-1,MONTH(P$1),DAY(P$1))&lt;$C51,
$B51&lt;DATE(YEAR(P$1)-1,MONTH(P$1),DAY(P$1)),
$D51='Master Sheet'!$U$4),3,
IF(AND(DATE(YEAR(P$1)-1,MONTH(P$1),DAY(P$1))&lt;$C51,
P$1&gt;$B51,
$D51='Master Sheet'!$U$2),1,
IF(AND(DATE(YEAR(P$1)-1,MONTH(P$1),DAY(P$1))&lt;$C51,
P$1&gt;$B51,
$D51='Master Sheet'!$U$3),2,
IF(AND(DATE(YEAR(P$1)-1,MONTH(P$1),DAY(P$1))&lt;$C51,
P$1&gt;$B51,
$D51='Master Sheet'!$U$4),3,
0))))))</f>
        <v>0</v>
      </c>
      <c r="Q51" s="12">
        <f ca="1">IF(AND(DATE(YEAR(Q$1)-1,MONTH(Q$1),DAY(Q$1))&lt;$C51,
$B51&lt;DATE(YEAR(Q$1)-1,MONTH(Q$1),DAY(Q$1)),
$D51='Master Sheet'!$U$2),1,
IF(AND(DATE(YEAR(Q$1)-1,MONTH(Q$1),DAY(Q$1))&lt;$C51,
$B51&lt;DATE(YEAR(Q$1)-1,MONTH(Q$1),DAY(Q$1)),
$D51='Master Sheet'!$U$3),2,
IF(AND(DATE(YEAR(Q$1)-1,MONTH(Q$1),DAY(Q$1))&lt;$C51,
$B51&lt;DATE(YEAR(Q$1)-1,MONTH(Q$1),DAY(Q$1)),
$D51='Master Sheet'!$U$4),3,
IF(AND(DATE(YEAR(Q$1)-1,MONTH(Q$1),DAY(Q$1))&lt;$C51,
Q$1&gt;$B51,
$D51='Master Sheet'!$U$2),1,
IF(AND(DATE(YEAR(Q$1)-1,MONTH(Q$1),DAY(Q$1))&lt;$C51,
Q$1&gt;$B51,
$D51='Master Sheet'!$U$3),2,
IF(AND(DATE(YEAR(Q$1)-1,MONTH(Q$1),DAY(Q$1))&lt;$C51,
Q$1&gt;$B51,
$D51='Master Sheet'!$U$4),3,
0))))))</f>
        <v>0</v>
      </c>
    </row>
    <row r="52" spans="1:17" ht="45.75" thickBot="1" x14ac:dyDescent="0.3">
      <c r="A52" s="33" t="s">
        <v>154</v>
      </c>
      <c r="B52" s="34">
        <v>43300</v>
      </c>
      <c r="C52" s="34">
        <v>43555</v>
      </c>
      <c r="D52" s="37" t="s">
        <v>4</v>
      </c>
      <c r="E52" s="36" t="s">
        <v>112</v>
      </c>
      <c r="F52" s="36" t="s">
        <v>38</v>
      </c>
      <c r="G52" s="13">
        <f ca="1">IF(AND(DATE(YEAR(G$1)-1,MONTH(G$1),DAY(G$1))&lt;$C52,
$B52&lt;DATE(YEAR(G$1)-1,MONTH(G$1),DAY(G$1)),
$D52='Master Sheet'!$U$2),1,
IF(AND(DATE(YEAR(G$1)-1,MONTH(G$1),DAY(G$1))&lt;$C52,
$B52&lt;DATE(YEAR(G$1)-1,MONTH(G$1),DAY(G$1)),
$D52='Master Sheet'!$U$3),2,
IF(AND(DATE(YEAR(G$1)-1,MONTH(G$1),DAY(G$1))&lt;$C52,
$B52&lt;DATE(YEAR(G$1)-1,MONTH(G$1),DAY(G$1)),
$D52='Master Sheet'!$U$4),3,
IF(AND(DATE(YEAR(G$1)-1,MONTH(G$1),DAY(G$1))&lt;$C52,
G$1&gt;$B52,
$D52='Master Sheet'!$U$2),1,
IF(AND(DATE(YEAR(G$1)-1,MONTH(G$1),DAY(G$1))&lt;$C52,
G$1&gt;$B52,
$D52='Master Sheet'!$U$3),2,
IF(AND(DATE(YEAR(G$1)-1,MONTH(G$1),DAY(G$1))&lt;$C52,
G$1&gt;$B52,
$D52='Master Sheet'!$U$4),3,
0))))))</f>
        <v>2</v>
      </c>
      <c r="H52" s="5">
        <f ca="1">IF(AND(DATE(YEAR(H$1)-1,MONTH(H$1),DAY(H$1))&lt;$C52,
$B52&lt;DATE(YEAR(H$1)-1,MONTH(H$1),DAY(H$1)),
$D52='Master Sheet'!$U$2),1,
IF(AND(DATE(YEAR(H$1)-1,MONTH(H$1),DAY(H$1))&lt;$C52,
$B52&lt;DATE(YEAR(H$1)-1,MONTH(H$1),DAY(H$1)),
$D52='Master Sheet'!$U$3),2,
IF(AND(DATE(YEAR(H$1)-1,MONTH(H$1),DAY(H$1))&lt;$C52,
$B52&lt;DATE(YEAR(H$1)-1,MONTH(H$1),DAY(H$1)),
$D52='Master Sheet'!$U$4),3,
IF(AND(DATE(YEAR(H$1)-1,MONTH(H$1),DAY(H$1))&lt;$C52,
H$1&gt;$B52,
$D52='Master Sheet'!$U$2),1,
IF(AND(DATE(YEAR(H$1)-1,MONTH(H$1),DAY(H$1))&lt;$C52,
H$1&gt;$B52,
$D52='Master Sheet'!$U$3),2,
IF(AND(DATE(YEAR(H$1)-1,MONTH(H$1),DAY(H$1))&lt;$C52,
H$1&gt;$B52,
$D52='Master Sheet'!$U$4),3,
0))))))</f>
        <v>0</v>
      </c>
      <c r="I52" s="5">
        <f ca="1">IF(AND(DATE(YEAR(I$1)-1,MONTH(I$1),DAY(I$1))&lt;$C52,
$B52&lt;DATE(YEAR(I$1)-1,MONTH(I$1),DAY(I$1)),
$D52='Master Sheet'!$U$2),1,
IF(AND(DATE(YEAR(I$1)-1,MONTH(I$1),DAY(I$1))&lt;$C52,
$B52&lt;DATE(YEAR(I$1)-1,MONTH(I$1),DAY(I$1)),
$D52='Master Sheet'!$U$3),2,
IF(AND(DATE(YEAR(I$1)-1,MONTH(I$1),DAY(I$1))&lt;$C52,
$B52&lt;DATE(YEAR(I$1)-1,MONTH(I$1),DAY(I$1)),
$D52='Master Sheet'!$U$4),3,
IF(AND(DATE(YEAR(I$1)-1,MONTH(I$1),DAY(I$1))&lt;$C52,
I$1&gt;$B52,
$D52='Master Sheet'!$U$2),1,
IF(AND(DATE(YEAR(I$1)-1,MONTH(I$1),DAY(I$1))&lt;$C52,
I$1&gt;$B52,
$D52='Master Sheet'!$U$3),2,
IF(AND(DATE(YEAR(I$1)-1,MONTH(I$1),DAY(I$1))&lt;$C52,
I$1&gt;$B52,
$D52='Master Sheet'!$U$4),3,
0))))))</f>
        <v>0</v>
      </c>
      <c r="J52" s="5">
        <f ca="1">IF(AND(DATE(YEAR(J$1)-1,MONTH(J$1),DAY(J$1))&lt;$C52,
$B52&lt;DATE(YEAR(J$1)-1,MONTH(J$1),DAY(J$1)),
$D52='Master Sheet'!$U$2),1,
IF(AND(DATE(YEAR(J$1)-1,MONTH(J$1),DAY(J$1))&lt;$C52,
$B52&lt;DATE(YEAR(J$1)-1,MONTH(J$1),DAY(J$1)),
$D52='Master Sheet'!$U$3),2,
IF(AND(DATE(YEAR(J$1)-1,MONTH(J$1),DAY(J$1))&lt;$C52,
$B52&lt;DATE(YEAR(J$1)-1,MONTH(J$1),DAY(J$1)),
$D52='Master Sheet'!$U$4),3,
IF(AND(DATE(YEAR(J$1)-1,MONTH(J$1),DAY(J$1))&lt;$C52,
J$1&gt;$B52,
$D52='Master Sheet'!$U$2),1,
IF(AND(DATE(YEAR(J$1)-1,MONTH(J$1),DAY(J$1))&lt;$C52,
J$1&gt;$B52,
$D52='Master Sheet'!$U$3),2,
IF(AND(DATE(YEAR(J$1)-1,MONTH(J$1),DAY(J$1))&lt;$C52,
J$1&gt;$B52,
$D52='Master Sheet'!$U$4),3,
0))))))</f>
        <v>0</v>
      </c>
      <c r="K52" s="5">
        <f ca="1">IF(AND(DATE(YEAR(K$1)-1,MONTH(K$1),DAY(K$1))&lt;$C52,
$B52&lt;DATE(YEAR(K$1)-1,MONTH(K$1),DAY(K$1)),
$D52='Master Sheet'!$U$2),1,
IF(AND(DATE(YEAR(K$1)-1,MONTH(K$1),DAY(K$1))&lt;$C52,
$B52&lt;DATE(YEAR(K$1)-1,MONTH(K$1),DAY(K$1)),
$D52='Master Sheet'!$U$3),2,
IF(AND(DATE(YEAR(K$1)-1,MONTH(K$1),DAY(K$1))&lt;$C52,
$B52&lt;DATE(YEAR(K$1)-1,MONTH(K$1),DAY(K$1)),
$D52='Master Sheet'!$U$4),3,
IF(AND(DATE(YEAR(K$1)-1,MONTH(K$1),DAY(K$1))&lt;$C52,
K$1&gt;$B52,
$D52='Master Sheet'!$U$2),1,
IF(AND(DATE(YEAR(K$1)-1,MONTH(K$1),DAY(K$1))&lt;$C52,
K$1&gt;$B52,
$D52='Master Sheet'!$U$3),2,
IF(AND(DATE(YEAR(K$1)-1,MONTH(K$1),DAY(K$1))&lt;$C52,
K$1&gt;$B52,
$D52='Master Sheet'!$U$4),3,
0))))))</f>
        <v>0</v>
      </c>
      <c r="L52" s="5">
        <f ca="1">IF(AND(DATE(YEAR(L$1)-1,MONTH(L$1),DAY(L$1))&lt;$C52,
$B52&lt;DATE(YEAR(L$1)-1,MONTH(L$1),DAY(L$1)),
$D52='Master Sheet'!$U$2),1,
IF(AND(DATE(YEAR(L$1)-1,MONTH(L$1),DAY(L$1))&lt;$C52,
$B52&lt;DATE(YEAR(L$1)-1,MONTH(L$1),DAY(L$1)),
$D52='Master Sheet'!$U$3),2,
IF(AND(DATE(YEAR(L$1)-1,MONTH(L$1),DAY(L$1))&lt;$C52,
$B52&lt;DATE(YEAR(L$1)-1,MONTH(L$1),DAY(L$1)),
$D52='Master Sheet'!$U$4),3,
IF(AND(DATE(YEAR(L$1)-1,MONTH(L$1),DAY(L$1))&lt;$C52,
L$1&gt;$B52,
$D52='Master Sheet'!$U$2),1,
IF(AND(DATE(YEAR(L$1)-1,MONTH(L$1),DAY(L$1))&lt;$C52,
L$1&gt;$B52,
$D52='Master Sheet'!$U$3),2,
IF(AND(DATE(YEAR(L$1)-1,MONTH(L$1),DAY(L$1))&lt;$C52,
L$1&gt;$B52,
$D52='Master Sheet'!$U$4),3,
0))))))</f>
        <v>0</v>
      </c>
      <c r="M52" s="5">
        <f ca="1">IF(AND(DATE(YEAR(M$1)-1,MONTH(M$1),DAY(M$1))&lt;$C52,
$B52&lt;DATE(YEAR(M$1)-1,MONTH(M$1),DAY(M$1)),
$D52='Master Sheet'!$U$2),1,
IF(AND(DATE(YEAR(M$1)-1,MONTH(M$1),DAY(M$1))&lt;$C52,
$B52&lt;DATE(YEAR(M$1)-1,MONTH(M$1),DAY(M$1)),
$D52='Master Sheet'!$U$3),2,
IF(AND(DATE(YEAR(M$1)-1,MONTH(M$1),DAY(M$1))&lt;$C52,
$B52&lt;DATE(YEAR(M$1)-1,MONTH(M$1),DAY(M$1)),
$D52='Master Sheet'!$U$4),3,
IF(AND(DATE(YEAR(M$1)-1,MONTH(M$1),DAY(M$1))&lt;$C52,
M$1&gt;$B52,
$D52='Master Sheet'!$U$2),1,
IF(AND(DATE(YEAR(M$1)-1,MONTH(M$1),DAY(M$1))&lt;$C52,
M$1&gt;$B52,
$D52='Master Sheet'!$U$3),2,
IF(AND(DATE(YEAR(M$1)-1,MONTH(M$1),DAY(M$1))&lt;$C52,
M$1&gt;$B52,
$D52='Master Sheet'!$U$4),3,
0))))))</f>
        <v>0</v>
      </c>
      <c r="N52" s="5">
        <f ca="1">IF(AND(DATE(YEAR(N$1)-1,MONTH(N$1),DAY(N$1))&lt;$C52,
$B52&lt;DATE(YEAR(N$1)-1,MONTH(N$1),DAY(N$1)),
$D52='Master Sheet'!$U$2),1,
IF(AND(DATE(YEAR(N$1)-1,MONTH(N$1),DAY(N$1))&lt;$C52,
$B52&lt;DATE(YEAR(N$1)-1,MONTH(N$1),DAY(N$1)),
$D52='Master Sheet'!$U$3),2,
IF(AND(DATE(YEAR(N$1)-1,MONTH(N$1),DAY(N$1))&lt;$C52,
$B52&lt;DATE(YEAR(N$1)-1,MONTH(N$1),DAY(N$1)),
$D52='Master Sheet'!$U$4),3,
IF(AND(DATE(YEAR(N$1)-1,MONTH(N$1),DAY(N$1))&lt;$C52,
N$1&gt;$B52,
$D52='Master Sheet'!$U$2),1,
IF(AND(DATE(YEAR(N$1)-1,MONTH(N$1),DAY(N$1))&lt;$C52,
N$1&gt;$B52,
$D52='Master Sheet'!$U$3),2,
IF(AND(DATE(YEAR(N$1)-1,MONTH(N$1),DAY(N$1))&lt;$C52,
N$1&gt;$B52,
$D52='Master Sheet'!$U$4),3,
0))))))</f>
        <v>0</v>
      </c>
      <c r="O52" s="5">
        <f ca="1">IF(AND(DATE(YEAR(O$1)-1,MONTH(O$1),DAY(O$1))&lt;$C52,
$B52&lt;DATE(YEAR(O$1)-1,MONTH(O$1),DAY(O$1)),
$D52='Master Sheet'!$U$2),1,
IF(AND(DATE(YEAR(O$1)-1,MONTH(O$1),DAY(O$1))&lt;$C52,
$B52&lt;DATE(YEAR(O$1)-1,MONTH(O$1),DAY(O$1)),
$D52='Master Sheet'!$U$3),2,
IF(AND(DATE(YEAR(O$1)-1,MONTH(O$1),DAY(O$1))&lt;$C52,
$B52&lt;DATE(YEAR(O$1)-1,MONTH(O$1),DAY(O$1)),
$D52='Master Sheet'!$U$4),3,
IF(AND(DATE(YEAR(O$1)-1,MONTH(O$1),DAY(O$1))&lt;$C52,
O$1&gt;$B52,
$D52='Master Sheet'!$U$2),1,
IF(AND(DATE(YEAR(O$1)-1,MONTH(O$1),DAY(O$1))&lt;$C52,
O$1&gt;$B52,
$D52='Master Sheet'!$U$3),2,
IF(AND(DATE(YEAR(O$1)-1,MONTH(O$1),DAY(O$1))&lt;$C52,
O$1&gt;$B52,
$D52='Master Sheet'!$U$4),3,
0))))))</f>
        <v>0</v>
      </c>
      <c r="P52" s="5">
        <f ca="1">IF(AND(DATE(YEAR(P$1)-1,MONTH(P$1),DAY(P$1))&lt;$C52,
$B52&lt;DATE(YEAR(P$1)-1,MONTH(P$1),DAY(P$1)),
$D52='Master Sheet'!$U$2),1,
IF(AND(DATE(YEAR(P$1)-1,MONTH(P$1),DAY(P$1))&lt;$C52,
$B52&lt;DATE(YEAR(P$1)-1,MONTH(P$1),DAY(P$1)),
$D52='Master Sheet'!$U$3),2,
IF(AND(DATE(YEAR(P$1)-1,MONTH(P$1),DAY(P$1))&lt;$C52,
$B52&lt;DATE(YEAR(P$1)-1,MONTH(P$1),DAY(P$1)),
$D52='Master Sheet'!$U$4),3,
IF(AND(DATE(YEAR(P$1)-1,MONTH(P$1),DAY(P$1))&lt;$C52,
P$1&gt;$B52,
$D52='Master Sheet'!$U$2),1,
IF(AND(DATE(YEAR(P$1)-1,MONTH(P$1),DAY(P$1))&lt;$C52,
P$1&gt;$B52,
$D52='Master Sheet'!$U$3),2,
IF(AND(DATE(YEAR(P$1)-1,MONTH(P$1),DAY(P$1))&lt;$C52,
P$1&gt;$B52,
$D52='Master Sheet'!$U$4),3,
0))))))</f>
        <v>0</v>
      </c>
      <c r="Q52" s="12">
        <f ca="1">IF(AND(DATE(YEAR(Q$1)-1,MONTH(Q$1),DAY(Q$1))&lt;$C52,
$B52&lt;DATE(YEAR(Q$1)-1,MONTH(Q$1),DAY(Q$1)),
$D52='Master Sheet'!$U$2),1,
IF(AND(DATE(YEAR(Q$1)-1,MONTH(Q$1),DAY(Q$1))&lt;$C52,
$B52&lt;DATE(YEAR(Q$1)-1,MONTH(Q$1),DAY(Q$1)),
$D52='Master Sheet'!$U$3),2,
IF(AND(DATE(YEAR(Q$1)-1,MONTH(Q$1),DAY(Q$1))&lt;$C52,
$B52&lt;DATE(YEAR(Q$1)-1,MONTH(Q$1),DAY(Q$1)),
$D52='Master Sheet'!$U$4),3,
IF(AND(DATE(YEAR(Q$1)-1,MONTH(Q$1),DAY(Q$1))&lt;$C52,
Q$1&gt;$B52,
$D52='Master Sheet'!$U$2),1,
IF(AND(DATE(YEAR(Q$1)-1,MONTH(Q$1),DAY(Q$1))&lt;$C52,
Q$1&gt;$B52,
$D52='Master Sheet'!$U$3),2,
IF(AND(DATE(YEAR(Q$1)-1,MONTH(Q$1),DAY(Q$1))&lt;$C52,
Q$1&gt;$B52,
$D52='Master Sheet'!$U$4),3,
0))))))</f>
        <v>0</v>
      </c>
    </row>
    <row r="53" spans="1:17" ht="45.75" thickBot="1" x14ac:dyDescent="0.3">
      <c r="A53" s="33" t="s">
        <v>37</v>
      </c>
      <c r="B53" s="34">
        <v>42736</v>
      </c>
      <c r="C53" s="34">
        <v>44196</v>
      </c>
      <c r="D53" s="37" t="s">
        <v>5</v>
      </c>
      <c r="E53" s="36" t="s">
        <v>111</v>
      </c>
      <c r="F53" s="36" t="s">
        <v>38</v>
      </c>
      <c r="G53" s="13">
        <f ca="1">IF(AND(DATE(YEAR(G$1)-1,MONTH(G$1),DAY(G$1))&lt;$C53,
$B53&lt;DATE(YEAR(G$1)-1,MONTH(G$1),DAY(G$1)),
$D53='Master Sheet'!$U$2),1,
IF(AND(DATE(YEAR(G$1)-1,MONTH(G$1),DAY(G$1))&lt;$C53,
$B53&lt;DATE(YEAR(G$1)-1,MONTH(G$1),DAY(G$1)),
$D53='Master Sheet'!$U$3),2,
IF(AND(DATE(YEAR(G$1)-1,MONTH(G$1),DAY(G$1))&lt;$C53,
$B53&lt;DATE(YEAR(G$1)-1,MONTH(G$1),DAY(G$1)),
$D53='Master Sheet'!$U$4),3,
IF(AND(DATE(YEAR(G$1)-1,MONTH(G$1),DAY(G$1))&lt;$C53,
G$1&gt;$B53,
$D53='Master Sheet'!$U$2),1,
IF(AND(DATE(YEAR(G$1)-1,MONTH(G$1),DAY(G$1))&lt;$C53,
G$1&gt;$B53,
$D53='Master Sheet'!$U$3),2,
IF(AND(DATE(YEAR(G$1)-1,MONTH(G$1),DAY(G$1))&lt;$C53,
G$1&gt;$B53,
$D53='Master Sheet'!$U$4),3,
0))))))</f>
        <v>1</v>
      </c>
      <c r="H53" s="5">
        <f ca="1">IF(AND(DATE(YEAR(H$1)-1,MONTH(H$1),DAY(H$1))&lt;$C53,
$B53&lt;DATE(YEAR(H$1)-1,MONTH(H$1),DAY(H$1)),
$D53='Master Sheet'!$U$2),1,
IF(AND(DATE(YEAR(H$1)-1,MONTH(H$1),DAY(H$1))&lt;$C53,
$B53&lt;DATE(YEAR(H$1)-1,MONTH(H$1),DAY(H$1)),
$D53='Master Sheet'!$U$3),2,
IF(AND(DATE(YEAR(H$1)-1,MONTH(H$1),DAY(H$1))&lt;$C53,
$B53&lt;DATE(YEAR(H$1)-1,MONTH(H$1),DAY(H$1)),
$D53='Master Sheet'!$U$4),3,
IF(AND(DATE(YEAR(H$1)-1,MONTH(H$1),DAY(H$1))&lt;$C53,
H$1&gt;$B53,
$D53='Master Sheet'!$U$2),1,
IF(AND(DATE(YEAR(H$1)-1,MONTH(H$1),DAY(H$1))&lt;$C53,
H$1&gt;$B53,
$D53='Master Sheet'!$U$3),2,
IF(AND(DATE(YEAR(H$1)-1,MONTH(H$1),DAY(H$1))&lt;$C53,
H$1&gt;$B53,
$D53='Master Sheet'!$U$4),3,
0))))))</f>
        <v>1</v>
      </c>
      <c r="I53" s="5">
        <f ca="1">IF(AND(DATE(YEAR(I$1)-1,MONTH(I$1),DAY(I$1))&lt;$C53,
$B53&lt;DATE(YEAR(I$1)-1,MONTH(I$1),DAY(I$1)),
$D53='Master Sheet'!$U$2),1,
IF(AND(DATE(YEAR(I$1)-1,MONTH(I$1),DAY(I$1))&lt;$C53,
$B53&lt;DATE(YEAR(I$1)-1,MONTH(I$1),DAY(I$1)),
$D53='Master Sheet'!$U$3),2,
IF(AND(DATE(YEAR(I$1)-1,MONTH(I$1),DAY(I$1))&lt;$C53,
$B53&lt;DATE(YEAR(I$1)-1,MONTH(I$1),DAY(I$1)),
$D53='Master Sheet'!$U$4),3,
IF(AND(DATE(YEAR(I$1)-1,MONTH(I$1),DAY(I$1))&lt;$C53,
I$1&gt;$B53,
$D53='Master Sheet'!$U$2),1,
IF(AND(DATE(YEAR(I$1)-1,MONTH(I$1),DAY(I$1))&lt;$C53,
I$1&gt;$B53,
$D53='Master Sheet'!$U$3),2,
IF(AND(DATE(YEAR(I$1)-1,MONTH(I$1),DAY(I$1))&lt;$C53,
I$1&gt;$B53,
$D53='Master Sheet'!$U$4),3,
0))))))</f>
        <v>0</v>
      </c>
      <c r="J53" s="5">
        <f ca="1">IF(AND(DATE(YEAR(J$1)-1,MONTH(J$1),DAY(J$1))&lt;$C53,
$B53&lt;DATE(YEAR(J$1)-1,MONTH(J$1),DAY(J$1)),
$D53='Master Sheet'!$U$2),1,
IF(AND(DATE(YEAR(J$1)-1,MONTH(J$1),DAY(J$1))&lt;$C53,
$B53&lt;DATE(YEAR(J$1)-1,MONTH(J$1),DAY(J$1)),
$D53='Master Sheet'!$U$3),2,
IF(AND(DATE(YEAR(J$1)-1,MONTH(J$1),DAY(J$1))&lt;$C53,
$B53&lt;DATE(YEAR(J$1)-1,MONTH(J$1),DAY(J$1)),
$D53='Master Sheet'!$U$4),3,
IF(AND(DATE(YEAR(J$1)-1,MONTH(J$1),DAY(J$1))&lt;$C53,
J$1&gt;$B53,
$D53='Master Sheet'!$U$2),1,
IF(AND(DATE(YEAR(J$1)-1,MONTH(J$1),DAY(J$1))&lt;$C53,
J$1&gt;$B53,
$D53='Master Sheet'!$U$3),2,
IF(AND(DATE(YEAR(J$1)-1,MONTH(J$1),DAY(J$1))&lt;$C53,
J$1&gt;$B53,
$D53='Master Sheet'!$U$4),3,
0))))))</f>
        <v>0</v>
      </c>
      <c r="K53" s="5">
        <f ca="1">IF(AND(DATE(YEAR(K$1)-1,MONTH(K$1),DAY(K$1))&lt;$C53,
$B53&lt;DATE(YEAR(K$1)-1,MONTH(K$1),DAY(K$1)),
$D53='Master Sheet'!$U$2),1,
IF(AND(DATE(YEAR(K$1)-1,MONTH(K$1),DAY(K$1))&lt;$C53,
$B53&lt;DATE(YEAR(K$1)-1,MONTH(K$1),DAY(K$1)),
$D53='Master Sheet'!$U$3),2,
IF(AND(DATE(YEAR(K$1)-1,MONTH(K$1),DAY(K$1))&lt;$C53,
$B53&lt;DATE(YEAR(K$1)-1,MONTH(K$1),DAY(K$1)),
$D53='Master Sheet'!$U$4),3,
IF(AND(DATE(YEAR(K$1)-1,MONTH(K$1),DAY(K$1))&lt;$C53,
K$1&gt;$B53,
$D53='Master Sheet'!$U$2),1,
IF(AND(DATE(YEAR(K$1)-1,MONTH(K$1),DAY(K$1))&lt;$C53,
K$1&gt;$B53,
$D53='Master Sheet'!$U$3),2,
IF(AND(DATE(YEAR(K$1)-1,MONTH(K$1),DAY(K$1))&lt;$C53,
K$1&gt;$B53,
$D53='Master Sheet'!$U$4),3,
0))))))</f>
        <v>0</v>
      </c>
      <c r="L53" s="5">
        <f ca="1">IF(AND(DATE(YEAR(L$1)-1,MONTH(L$1),DAY(L$1))&lt;$C53,
$B53&lt;DATE(YEAR(L$1)-1,MONTH(L$1),DAY(L$1)),
$D53='Master Sheet'!$U$2),1,
IF(AND(DATE(YEAR(L$1)-1,MONTH(L$1),DAY(L$1))&lt;$C53,
$B53&lt;DATE(YEAR(L$1)-1,MONTH(L$1),DAY(L$1)),
$D53='Master Sheet'!$U$3),2,
IF(AND(DATE(YEAR(L$1)-1,MONTH(L$1),DAY(L$1))&lt;$C53,
$B53&lt;DATE(YEAR(L$1)-1,MONTH(L$1),DAY(L$1)),
$D53='Master Sheet'!$U$4),3,
IF(AND(DATE(YEAR(L$1)-1,MONTH(L$1),DAY(L$1))&lt;$C53,
L$1&gt;$B53,
$D53='Master Sheet'!$U$2),1,
IF(AND(DATE(YEAR(L$1)-1,MONTH(L$1),DAY(L$1))&lt;$C53,
L$1&gt;$B53,
$D53='Master Sheet'!$U$3),2,
IF(AND(DATE(YEAR(L$1)-1,MONTH(L$1),DAY(L$1))&lt;$C53,
L$1&gt;$B53,
$D53='Master Sheet'!$U$4),3,
0))))))</f>
        <v>0</v>
      </c>
      <c r="M53" s="5">
        <f ca="1">IF(AND(DATE(YEAR(M$1)-1,MONTH(M$1),DAY(M$1))&lt;$C53,
$B53&lt;DATE(YEAR(M$1)-1,MONTH(M$1),DAY(M$1)),
$D53='Master Sheet'!$U$2),1,
IF(AND(DATE(YEAR(M$1)-1,MONTH(M$1),DAY(M$1))&lt;$C53,
$B53&lt;DATE(YEAR(M$1)-1,MONTH(M$1),DAY(M$1)),
$D53='Master Sheet'!$U$3),2,
IF(AND(DATE(YEAR(M$1)-1,MONTH(M$1),DAY(M$1))&lt;$C53,
$B53&lt;DATE(YEAR(M$1)-1,MONTH(M$1),DAY(M$1)),
$D53='Master Sheet'!$U$4),3,
IF(AND(DATE(YEAR(M$1)-1,MONTH(M$1),DAY(M$1))&lt;$C53,
M$1&gt;$B53,
$D53='Master Sheet'!$U$2),1,
IF(AND(DATE(YEAR(M$1)-1,MONTH(M$1),DAY(M$1))&lt;$C53,
M$1&gt;$B53,
$D53='Master Sheet'!$U$3),2,
IF(AND(DATE(YEAR(M$1)-1,MONTH(M$1),DAY(M$1))&lt;$C53,
M$1&gt;$B53,
$D53='Master Sheet'!$U$4),3,
0))))))</f>
        <v>0</v>
      </c>
      <c r="N53" s="5">
        <f ca="1">IF(AND(DATE(YEAR(N$1)-1,MONTH(N$1),DAY(N$1))&lt;$C53,
$B53&lt;DATE(YEAR(N$1)-1,MONTH(N$1),DAY(N$1)),
$D53='Master Sheet'!$U$2),1,
IF(AND(DATE(YEAR(N$1)-1,MONTH(N$1),DAY(N$1))&lt;$C53,
$B53&lt;DATE(YEAR(N$1)-1,MONTH(N$1),DAY(N$1)),
$D53='Master Sheet'!$U$3),2,
IF(AND(DATE(YEAR(N$1)-1,MONTH(N$1),DAY(N$1))&lt;$C53,
$B53&lt;DATE(YEAR(N$1)-1,MONTH(N$1),DAY(N$1)),
$D53='Master Sheet'!$U$4),3,
IF(AND(DATE(YEAR(N$1)-1,MONTH(N$1),DAY(N$1))&lt;$C53,
N$1&gt;$B53,
$D53='Master Sheet'!$U$2),1,
IF(AND(DATE(YEAR(N$1)-1,MONTH(N$1),DAY(N$1))&lt;$C53,
N$1&gt;$B53,
$D53='Master Sheet'!$U$3),2,
IF(AND(DATE(YEAR(N$1)-1,MONTH(N$1),DAY(N$1))&lt;$C53,
N$1&gt;$B53,
$D53='Master Sheet'!$U$4),3,
0))))))</f>
        <v>0</v>
      </c>
      <c r="O53" s="5">
        <f ca="1">IF(AND(DATE(YEAR(O$1)-1,MONTH(O$1),DAY(O$1))&lt;$C53,
$B53&lt;DATE(YEAR(O$1)-1,MONTH(O$1),DAY(O$1)),
$D53='Master Sheet'!$U$2),1,
IF(AND(DATE(YEAR(O$1)-1,MONTH(O$1),DAY(O$1))&lt;$C53,
$B53&lt;DATE(YEAR(O$1)-1,MONTH(O$1),DAY(O$1)),
$D53='Master Sheet'!$U$3),2,
IF(AND(DATE(YEAR(O$1)-1,MONTH(O$1),DAY(O$1))&lt;$C53,
$B53&lt;DATE(YEAR(O$1)-1,MONTH(O$1),DAY(O$1)),
$D53='Master Sheet'!$U$4),3,
IF(AND(DATE(YEAR(O$1)-1,MONTH(O$1),DAY(O$1))&lt;$C53,
O$1&gt;$B53,
$D53='Master Sheet'!$U$2),1,
IF(AND(DATE(YEAR(O$1)-1,MONTH(O$1),DAY(O$1))&lt;$C53,
O$1&gt;$B53,
$D53='Master Sheet'!$U$3),2,
IF(AND(DATE(YEAR(O$1)-1,MONTH(O$1),DAY(O$1))&lt;$C53,
O$1&gt;$B53,
$D53='Master Sheet'!$U$4),3,
0))))))</f>
        <v>0</v>
      </c>
      <c r="P53" s="5">
        <f ca="1">IF(AND(DATE(YEAR(P$1)-1,MONTH(P$1),DAY(P$1))&lt;$C53,
$B53&lt;DATE(YEAR(P$1)-1,MONTH(P$1),DAY(P$1)),
$D53='Master Sheet'!$U$2),1,
IF(AND(DATE(YEAR(P$1)-1,MONTH(P$1),DAY(P$1))&lt;$C53,
$B53&lt;DATE(YEAR(P$1)-1,MONTH(P$1),DAY(P$1)),
$D53='Master Sheet'!$U$3),2,
IF(AND(DATE(YEAR(P$1)-1,MONTH(P$1),DAY(P$1))&lt;$C53,
$B53&lt;DATE(YEAR(P$1)-1,MONTH(P$1),DAY(P$1)),
$D53='Master Sheet'!$U$4),3,
IF(AND(DATE(YEAR(P$1)-1,MONTH(P$1),DAY(P$1))&lt;$C53,
P$1&gt;$B53,
$D53='Master Sheet'!$U$2),1,
IF(AND(DATE(YEAR(P$1)-1,MONTH(P$1),DAY(P$1))&lt;$C53,
P$1&gt;$B53,
$D53='Master Sheet'!$U$3),2,
IF(AND(DATE(YEAR(P$1)-1,MONTH(P$1),DAY(P$1))&lt;$C53,
P$1&gt;$B53,
$D53='Master Sheet'!$U$4),3,
0))))))</f>
        <v>0</v>
      </c>
      <c r="Q53" s="12">
        <f ca="1">IF(AND(DATE(YEAR(Q$1)-1,MONTH(Q$1),DAY(Q$1))&lt;$C53,
$B53&lt;DATE(YEAR(Q$1)-1,MONTH(Q$1),DAY(Q$1)),
$D53='Master Sheet'!$U$2),1,
IF(AND(DATE(YEAR(Q$1)-1,MONTH(Q$1),DAY(Q$1))&lt;$C53,
$B53&lt;DATE(YEAR(Q$1)-1,MONTH(Q$1),DAY(Q$1)),
$D53='Master Sheet'!$U$3),2,
IF(AND(DATE(YEAR(Q$1)-1,MONTH(Q$1),DAY(Q$1))&lt;$C53,
$B53&lt;DATE(YEAR(Q$1)-1,MONTH(Q$1),DAY(Q$1)),
$D53='Master Sheet'!$U$4),3,
IF(AND(DATE(YEAR(Q$1)-1,MONTH(Q$1),DAY(Q$1))&lt;$C53,
Q$1&gt;$B53,
$D53='Master Sheet'!$U$2),1,
IF(AND(DATE(YEAR(Q$1)-1,MONTH(Q$1),DAY(Q$1))&lt;$C53,
Q$1&gt;$B53,
$D53='Master Sheet'!$U$3),2,
IF(AND(DATE(YEAR(Q$1)-1,MONTH(Q$1),DAY(Q$1))&lt;$C53,
Q$1&gt;$B53,
$D53='Master Sheet'!$U$4),3,
0))))))</f>
        <v>0</v>
      </c>
    </row>
    <row r="54" spans="1:17" ht="30.75" thickBot="1" x14ac:dyDescent="0.3">
      <c r="A54" s="33" t="s">
        <v>77</v>
      </c>
      <c r="B54" s="34">
        <v>43191</v>
      </c>
      <c r="C54" s="34">
        <v>43555</v>
      </c>
      <c r="D54" s="37" t="s">
        <v>4</v>
      </c>
      <c r="E54" s="36" t="s">
        <v>10</v>
      </c>
      <c r="F54" s="36" t="s">
        <v>93</v>
      </c>
      <c r="G54" s="13">
        <f ca="1">IF(AND(DATE(YEAR(G$1)-1,MONTH(G$1),DAY(G$1))&lt;$C54,
$B54&lt;DATE(YEAR(G$1)-1,MONTH(G$1),DAY(G$1)),
$D54='Master Sheet'!$U$2),1,
IF(AND(DATE(YEAR(G$1)-1,MONTH(G$1),DAY(G$1))&lt;$C54,
$B54&lt;DATE(YEAR(G$1)-1,MONTH(G$1),DAY(G$1)),
$D54='Master Sheet'!$U$3),2,
IF(AND(DATE(YEAR(G$1)-1,MONTH(G$1),DAY(G$1))&lt;$C54,
$B54&lt;DATE(YEAR(G$1)-1,MONTH(G$1),DAY(G$1)),
$D54='Master Sheet'!$U$4),3,
IF(AND(DATE(YEAR(G$1)-1,MONTH(G$1),DAY(G$1))&lt;$C54,
G$1&gt;$B54,
$D54='Master Sheet'!$U$2),1,
IF(AND(DATE(YEAR(G$1)-1,MONTH(G$1),DAY(G$1))&lt;$C54,
G$1&gt;$B54,
$D54='Master Sheet'!$U$3),2,
IF(AND(DATE(YEAR(G$1)-1,MONTH(G$1),DAY(G$1))&lt;$C54,
G$1&gt;$B54,
$D54='Master Sheet'!$U$4),3,
0))))))</f>
        <v>2</v>
      </c>
      <c r="H54" s="5">
        <f ca="1">IF(AND(DATE(YEAR(H$1)-1,MONTH(H$1),DAY(H$1))&lt;$C54,
$B54&lt;DATE(YEAR(H$1)-1,MONTH(H$1),DAY(H$1)),
$D54='Master Sheet'!$U$2),1,
IF(AND(DATE(YEAR(H$1)-1,MONTH(H$1),DAY(H$1))&lt;$C54,
$B54&lt;DATE(YEAR(H$1)-1,MONTH(H$1),DAY(H$1)),
$D54='Master Sheet'!$U$3),2,
IF(AND(DATE(YEAR(H$1)-1,MONTH(H$1),DAY(H$1))&lt;$C54,
$B54&lt;DATE(YEAR(H$1)-1,MONTH(H$1),DAY(H$1)),
$D54='Master Sheet'!$U$4),3,
IF(AND(DATE(YEAR(H$1)-1,MONTH(H$1),DAY(H$1))&lt;$C54,
H$1&gt;$B54,
$D54='Master Sheet'!$U$2),1,
IF(AND(DATE(YEAR(H$1)-1,MONTH(H$1),DAY(H$1))&lt;$C54,
H$1&gt;$B54,
$D54='Master Sheet'!$U$3),2,
IF(AND(DATE(YEAR(H$1)-1,MONTH(H$1),DAY(H$1))&lt;$C54,
H$1&gt;$B54,
$D54='Master Sheet'!$U$4),3,
0))))))</f>
        <v>0</v>
      </c>
      <c r="I54" s="5">
        <f ca="1">IF(AND(DATE(YEAR(I$1)-1,MONTH(I$1),DAY(I$1))&lt;$C54,
$B54&lt;DATE(YEAR(I$1)-1,MONTH(I$1),DAY(I$1)),
$D54='Master Sheet'!$U$2),1,
IF(AND(DATE(YEAR(I$1)-1,MONTH(I$1),DAY(I$1))&lt;$C54,
$B54&lt;DATE(YEAR(I$1)-1,MONTH(I$1),DAY(I$1)),
$D54='Master Sheet'!$U$3),2,
IF(AND(DATE(YEAR(I$1)-1,MONTH(I$1),DAY(I$1))&lt;$C54,
$B54&lt;DATE(YEAR(I$1)-1,MONTH(I$1),DAY(I$1)),
$D54='Master Sheet'!$U$4),3,
IF(AND(DATE(YEAR(I$1)-1,MONTH(I$1),DAY(I$1))&lt;$C54,
I$1&gt;$B54,
$D54='Master Sheet'!$U$2),1,
IF(AND(DATE(YEAR(I$1)-1,MONTH(I$1),DAY(I$1))&lt;$C54,
I$1&gt;$B54,
$D54='Master Sheet'!$U$3),2,
IF(AND(DATE(YEAR(I$1)-1,MONTH(I$1),DAY(I$1))&lt;$C54,
I$1&gt;$B54,
$D54='Master Sheet'!$U$4),3,
0))))))</f>
        <v>0</v>
      </c>
      <c r="J54" s="5">
        <f ca="1">IF(AND(DATE(YEAR(J$1)-1,MONTH(J$1),DAY(J$1))&lt;$C54,
$B54&lt;DATE(YEAR(J$1)-1,MONTH(J$1),DAY(J$1)),
$D54='Master Sheet'!$U$2),1,
IF(AND(DATE(YEAR(J$1)-1,MONTH(J$1),DAY(J$1))&lt;$C54,
$B54&lt;DATE(YEAR(J$1)-1,MONTH(J$1),DAY(J$1)),
$D54='Master Sheet'!$U$3),2,
IF(AND(DATE(YEAR(J$1)-1,MONTH(J$1),DAY(J$1))&lt;$C54,
$B54&lt;DATE(YEAR(J$1)-1,MONTH(J$1),DAY(J$1)),
$D54='Master Sheet'!$U$4),3,
IF(AND(DATE(YEAR(J$1)-1,MONTH(J$1),DAY(J$1))&lt;$C54,
J$1&gt;$B54,
$D54='Master Sheet'!$U$2),1,
IF(AND(DATE(YEAR(J$1)-1,MONTH(J$1),DAY(J$1))&lt;$C54,
J$1&gt;$B54,
$D54='Master Sheet'!$U$3),2,
IF(AND(DATE(YEAR(J$1)-1,MONTH(J$1),DAY(J$1))&lt;$C54,
J$1&gt;$B54,
$D54='Master Sheet'!$U$4),3,
0))))))</f>
        <v>0</v>
      </c>
      <c r="K54" s="5">
        <f ca="1">IF(AND(DATE(YEAR(K$1)-1,MONTH(K$1),DAY(K$1))&lt;$C54,
$B54&lt;DATE(YEAR(K$1)-1,MONTH(K$1),DAY(K$1)),
$D54='Master Sheet'!$U$2),1,
IF(AND(DATE(YEAR(K$1)-1,MONTH(K$1),DAY(K$1))&lt;$C54,
$B54&lt;DATE(YEAR(K$1)-1,MONTH(K$1),DAY(K$1)),
$D54='Master Sheet'!$U$3),2,
IF(AND(DATE(YEAR(K$1)-1,MONTH(K$1),DAY(K$1))&lt;$C54,
$B54&lt;DATE(YEAR(K$1)-1,MONTH(K$1),DAY(K$1)),
$D54='Master Sheet'!$U$4),3,
IF(AND(DATE(YEAR(K$1)-1,MONTH(K$1),DAY(K$1))&lt;$C54,
K$1&gt;$B54,
$D54='Master Sheet'!$U$2),1,
IF(AND(DATE(YEAR(K$1)-1,MONTH(K$1),DAY(K$1))&lt;$C54,
K$1&gt;$B54,
$D54='Master Sheet'!$U$3),2,
IF(AND(DATE(YEAR(K$1)-1,MONTH(K$1),DAY(K$1))&lt;$C54,
K$1&gt;$B54,
$D54='Master Sheet'!$U$4),3,
0))))))</f>
        <v>0</v>
      </c>
      <c r="L54" s="5">
        <f ca="1">IF(AND(DATE(YEAR(L$1)-1,MONTH(L$1),DAY(L$1))&lt;$C54,
$B54&lt;DATE(YEAR(L$1)-1,MONTH(L$1),DAY(L$1)),
$D54='Master Sheet'!$U$2),1,
IF(AND(DATE(YEAR(L$1)-1,MONTH(L$1),DAY(L$1))&lt;$C54,
$B54&lt;DATE(YEAR(L$1)-1,MONTH(L$1),DAY(L$1)),
$D54='Master Sheet'!$U$3),2,
IF(AND(DATE(YEAR(L$1)-1,MONTH(L$1),DAY(L$1))&lt;$C54,
$B54&lt;DATE(YEAR(L$1)-1,MONTH(L$1),DAY(L$1)),
$D54='Master Sheet'!$U$4),3,
IF(AND(DATE(YEAR(L$1)-1,MONTH(L$1),DAY(L$1))&lt;$C54,
L$1&gt;$B54,
$D54='Master Sheet'!$U$2),1,
IF(AND(DATE(YEAR(L$1)-1,MONTH(L$1),DAY(L$1))&lt;$C54,
L$1&gt;$B54,
$D54='Master Sheet'!$U$3),2,
IF(AND(DATE(YEAR(L$1)-1,MONTH(L$1),DAY(L$1))&lt;$C54,
L$1&gt;$B54,
$D54='Master Sheet'!$U$4),3,
0))))))</f>
        <v>0</v>
      </c>
      <c r="M54" s="5">
        <f ca="1">IF(AND(DATE(YEAR(M$1)-1,MONTH(M$1),DAY(M$1))&lt;$C54,
$B54&lt;DATE(YEAR(M$1)-1,MONTH(M$1),DAY(M$1)),
$D54='Master Sheet'!$U$2),1,
IF(AND(DATE(YEAR(M$1)-1,MONTH(M$1),DAY(M$1))&lt;$C54,
$B54&lt;DATE(YEAR(M$1)-1,MONTH(M$1),DAY(M$1)),
$D54='Master Sheet'!$U$3),2,
IF(AND(DATE(YEAR(M$1)-1,MONTH(M$1),DAY(M$1))&lt;$C54,
$B54&lt;DATE(YEAR(M$1)-1,MONTH(M$1),DAY(M$1)),
$D54='Master Sheet'!$U$4),3,
IF(AND(DATE(YEAR(M$1)-1,MONTH(M$1),DAY(M$1))&lt;$C54,
M$1&gt;$B54,
$D54='Master Sheet'!$U$2),1,
IF(AND(DATE(YEAR(M$1)-1,MONTH(M$1),DAY(M$1))&lt;$C54,
M$1&gt;$B54,
$D54='Master Sheet'!$U$3),2,
IF(AND(DATE(YEAR(M$1)-1,MONTH(M$1),DAY(M$1))&lt;$C54,
M$1&gt;$B54,
$D54='Master Sheet'!$U$4),3,
0))))))</f>
        <v>0</v>
      </c>
      <c r="N54" s="5">
        <f ca="1">IF(AND(DATE(YEAR(N$1)-1,MONTH(N$1),DAY(N$1))&lt;$C54,
$B54&lt;DATE(YEAR(N$1)-1,MONTH(N$1),DAY(N$1)),
$D54='Master Sheet'!$U$2),1,
IF(AND(DATE(YEAR(N$1)-1,MONTH(N$1),DAY(N$1))&lt;$C54,
$B54&lt;DATE(YEAR(N$1)-1,MONTH(N$1),DAY(N$1)),
$D54='Master Sheet'!$U$3),2,
IF(AND(DATE(YEAR(N$1)-1,MONTH(N$1),DAY(N$1))&lt;$C54,
$B54&lt;DATE(YEAR(N$1)-1,MONTH(N$1),DAY(N$1)),
$D54='Master Sheet'!$U$4),3,
IF(AND(DATE(YEAR(N$1)-1,MONTH(N$1),DAY(N$1))&lt;$C54,
N$1&gt;$B54,
$D54='Master Sheet'!$U$2),1,
IF(AND(DATE(YEAR(N$1)-1,MONTH(N$1),DAY(N$1))&lt;$C54,
N$1&gt;$B54,
$D54='Master Sheet'!$U$3),2,
IF(AND(DATE(YEAR(N$1)-1,MONTH(N$1),DAY(N$1))&lt;$C54,
N$1&gt;$B54,
$D54='Master Sheet'!$U$4),3,
0))))))</f>
        <v>0</v>
      </c>
      <c r="O54" s="5">
        <f ca="1">IF(AND(DATE(YEAR(O$1)-1,MONTH(O$1),DAY(O$1))&lt;$C54,
$B54&lt;DATE(YEAR(O$1)-1,MONTH(O$1),DAY(O$1)),
$D54='Master Sheet'!$U$2),1,
IF(AND(DATE(YEAR(O$1)-1,MONTH(O$1),DAY(O$1))&lt;$C54,
$B54&lt;DATE(YEAR(O$1)-1,MONTH(O$1),DAY(O$1)),
$D54='Master Sheet'!$U$3),2,
IF(AND(DATE(YEAR(O$1)-1,MONTH(O$1),DAY(O$1))&lt;$C54,
$B54&lt;DATE(YEAR(O$1)-1,MONTH(O$1),DAY(O$1)),
$D54='Master Sheet'!$U$4),3,
IF(AND(DATE(YEAR(O$1)-1,MONTH(O$1),DAY(O$1))&lt;$C54,
O$1&gt;$B54,
$D54='Master Sheet'!$U$2),1,
IF(AND(DATE(YEAR(O$1)-1,MONTH(O$1),DAY(O$1))&lt;$C54,
O$1&gt;$B54,
$D54='Master Sheet'!$U$3),2,
IF(AND(DATE(YEAR(O$1)-1,MONTH(O$1),DAY(O$1))&lt;$C54,
O$1&gt;$B54,
$D54='Master Sheet'!$U$4),3,
0))))))</f>
        <v>0</v>
      </c>
      <c r="P54" s="5">
        <f ca="1">IF(AND(DATE(YEAR(P$1)-1,MONTH(P$1),DAY(P$1))&lt;$C54,
$B54&lt;DATE(YEAR(P$1)-1,MONTH(P$1),DAY(P$1)),
$D54='Master Sheet'!$U$2),1,
IF(AND(DATE(YEAR(P$1)-1,MONTH(P$1),DAY(P$1))&lt;$C54,
$B54&lt;DATE(YEAR(P$1)-1,MONTH(P$1),DAY(P$1)),
$D54='Master Sheet'!$U$3),2,
IF(AND(DATE(YEAR(P$1)-1,MONTH(P$1),DAY(P$1))&lt;$C54,
$B54&lt;DATE(YEAR(P$1)-1,MONTH(P$1),DAY(P$1)),
$D54='Master Sheet'!$U$4),3,
IF(AND(DATE(YEAR(P$1)-1,MONTH(P$1),DAY(P$1))&lt;$C54,
P$1&gt;$B54,
$D54='Master Sheet'!$U$2),1,
IF(AND(DATE(YEAR(P$1)-1,MONTH(P$1),DAY(P$1))&lt;$C54,
P$1&gt;$B54,
$D54='Master Sheet'!$U$3),2,
IF(AND(DATE(YEAR(P$1)-1,MONTH(P$1),DAY(P$1))&lt;$C54,
P$1&gt;$B54,
$D54='Master Sheet'!$U$4),3,
0))))))</f>
        <v>0</v>
      </c>
      <c r="Q54" s="12">
        <f ca="1">IF(AND(DATE(YEAR(Q$1)-1,MONTH(Q$1),DAY(Q$1))&lt;$C54,
$B54&lt;DATE(YEAR(Q$1)-1,MONTH(Q$1),DAY(Q$1)),
$D54='Master Sheet'!$U$2),1,
IF(AND(DATE(YEAR(Q$1)-1,MONTH(Q$1),DAY(Q$1))&lt;$C54,
$B54&lt;DATE(YEAR(Q$1)-1,MONTH(Q$1),DAY(Q$1)),
$D54='Master Sheet'!$U$3),2,
IF(AND(DATE(YEAR(Q$1)-1,MONTH(Q$1),DAY(Q$1))&lt;$C54,
$B54&lt;DATE(YEAR(Q$1)-1,MONTH(Q$1),DAY(Q$1)),
$D54='Master Sheet'!$U$4),3,
IF(AND(DATE(YEAR(Q$1)-1,MONTH(Q$1),DAY(Q$1))&lt;$C54,
Q$1&gt;$B54,
$D54='Master Sheet'!$U$2),1,
IF(AND(DATE(YEAR(Q$1)-1,MONTH(Q$1),DAY(Q$1))&lt;$C54,
Q$1&gt;$B54,
$D54='Master Sheet'!$U$3),2,
IF(AND(DATE(YEAR(Q$1)-1,MONTH(Q$1),DAY(Q$1))&lt;$C54,
Q$1&gt;$B54,
$D54='Master Sheet'!$U$4),3,
0))))))</f>
        <v>0</v>
      </c>
    </row>
    <row r="55" spans="1:17" ht="75.75" thickBot="1" x14ac:dyDescent="0.3">
      <c r="A55" s="33" t="s">
        <v>51</v>
      </c>
      <c r="B55" s="34">
        <v>43294</v>
      </c>
      <c r="C55" s="34">
        <v>11048</v>
      </c>
      <c r="D55" s="37" t="s">
        <v>5</v>
      </c>
      <c r="E55" s="36" t="s">
        <v>99</v>
      </c>
      <c r="F55" s="36" t="s">
        <v>38</v>
      </c>
      <c r="G55" s="13">
        <f ca="1">IF(AND(DATE(YEAR(G$1)-1,MONTH(G$1),DAY(G$1))&lt;$C55,
$B55&lt;DATE(YEAR(G$1)-1,MONTH(G$1),DAY(G$1)),
$D55='Master Sheet'!$U$2),1,
IF(AND(DATE(YEAR(G$1)-1,MONTH(G$1),DAY(G$1))&lt;$C55,
$B55&lt;DATE(YEAR(G$1)-1,MONTH(G$1),DAY(G$1)),
$D55='Master Sheet'!$U$3),2,
IF(AND(DATE(YEAR(G$1)-1,MONTH(G$1),DAY(G$1))&lt;$C55,
$B55&lt;DATE(YEAR(G$1)-1,MONTH(G$1),DAY(G$1)),
$D55='Master Sheet'!$U$4),3,
IF(AND(DATE(YEAR(G$1)-1,MONTH(G$1),DAY(G$1))&lt;$C55,
G$1&gt;$B55,
$D55='Master Sheet'!$U$2),1,
IF(AND(DATE(YEAR(G$1)-1,MONTH(G$1),DAY(G$1))&lt;$C55,
G$1&gt;$B55,
$D55='Master Sheet'!$U$3),2,
IF(AND(DATE(YEAR(G$1)-1,MONTH(G$1),DAY(G$1))&lt;$C55,
G$1&gt;$B55,
$D55='Master Sheet'!$U$4),3,
0))))))</f>
        <v>0</v>
      </c>
      <c r="H55" s="5">
        <f ca="1">IF(AND(DATE(YEAR(H$1)-1,MONTH(H$1),DAY(H$1))&lt;$C55,
$B55&lt;DATE(YEAR(H$1)-1,MONTH(H$1),DAY(H$1)),
$D55='Master Sheet'!$U$2),1,
IF(AND(DATE(YEAR(H$1)-1,MONTH(H$1),DAY(H$1))&lt;$C55,
$B55&lt;DATE(YEAR(H$1)-1,MONTH(H$1),DAY(H$1)),
$D55='Master Sheet'!$U$3),2,
IF(AND(DATE(YEAR(H$1)-1,MONTH(H$1),DAY(H$1))&lt;$C55,
$B55&lt;DATE(YEAR(H$1)-1,MONTH(H$1),DAY(H$1)),
$D55='Master Sheet'!$U$4),3,
IF(AND(DATE(YEAR(H$1)-1,MONTH(H$1),DAY(H$1))&lt;$C55,
H$1&gt;$B55,
$D55='Master Sheet'!$U$2),1,
IF(AND(DATE(YEAR(H$1)-1,MONTH(H$1),DAY(H$1))&lt;$C55,
H$1&gt;$B55,
$D55='Master Sheet'!$U$3),2,
IF(AND(DATE(YEAR(H$1)-1,MONTH(H$1),DAY(H$1))&lt;$C55,
H$1&gt;$B55,
$D55='Master Sheet'!$U$4),3,
0))))))</f>
        <v>0</v>
      </c>
      <c r="I55" s="5">
        <f ca="1">IF(AND(DATE(YEAR(I$1)-1,MONTH(I$1),DAY(I$1))&lt;$C55,
$B55&lt;DATE(YEAR(I$1)-1,MONTH(I$1),DAY(I$1)),
$D55='Master Sheet'!$U$2),1,
IF(AND(DATE(YEAR(I$1)-1,MONTH(I$1),DAY(I$1))&lt;$C55,
$B55&lt;DATE(YEAR(I$1)-1,MONTH(I$1),DAY(I$1)),
$D55='Master Sheet'!$U$3),2,
IF(AND(DATE(YEAR(I$1)-1,MONTH(I$1),DAY(I$1))&lt;$C55,
$B55&lt;DATE(YEAR(I$1)-1,MONTH(I$1),DAY(I$1)),
$D55='Master Sheet'!$U$4),3,
IF(AND(DATE(YEAR(I$1)-1,MONTH(I$1),DAY(I$1))&lt;$C55,
I$1&gt;$B55,
$D55='Master Sheet'!$U$2),1,
IF(AND(DATE(YEAR(I$1)-1,MONTH(I$1),DAY(I$1))&lt;$C55,
I$1&gt;$B55,
$D55='Master Sheet'!$U$3),2,
IF(AND(DATE(YEAR(I$1)-1,MONTH(I$1),DAY(I$1))&lt;$C55,
I$1&gt;$B55,
$D55='Master Sheet'!$U$4),3,
0))))))</f>
        <v>0</v>
      </c>
      <c r="J55" s="5">
        <f ca="1">IF(AND(DATE(YEAR(J$1)-1,MONTH(J$1),DAY(J$1))&lt;$C55,
$B55&lt;DATE(YEAR(J$1)-1,MONTH(J$1),DAY(J$1)),
$D55='Master Sheet'!$U$2),1,
IF(AND(DATE(YEAR(J$1)-1,MONTH(J$1),DAY(J$1))&lt;$C55,
$B55&lt;DATE(YEAR(J$1)-1,MONTH(J$1),DAY(J$1)),
$D55='Master Sheet'!$U$3),2,
IF(AND(DATE(YEAR(J$1)-1,MONTH(J$1),DAY(J$1))&lt;$C55,
$B55&lt;DATE(YEAR(J$1)-1,MONTH(J$1),DAY(J$1)),
$D55='Master Sheet'!$U$4),3,
IF(AND(DATE(YEAR(J$1)-1,MONTH(J$1),DAY(J$1))&lt;$C55,
J$1&gt;$B55,
$D55='Master Sheet'!$U$2),1,
IF(AND(DATE(YEAR(J$1)-1,MONTH(J$1),DAY(J$1))&lt;$C55,
J$1&gt;$B55,
$D55='Master Sheet'!$U$3),2,
IF(AND(DATE(YEAR(J$1)-1,MONTH(J$1),DAY(J$1))&lt;$C55,
J$1&gt;$B55,
$D55='Master Sheet'!$U$4),3,
0))))))</f>
        <v>0</v>
      </c>
      <c r="K55" s="5">
        <f ca="1">IF(AND(DATE(YEAR(K$1)-1,MONTH(K$1),DAY(K$1))&lt;$C55,
$B55&lt;DATE(YEAR(K$1)-1,MONTH(K$1),DAY(K$1)),
$D55='Master Sheet'!$U$2),1,
IF(AND(DATE(YEAR(K$1)-1,MONTH(K$1),DAY(K$1))&lt;$C55,
$B55&lt;DATE(YEAR(K$1)-1,MONTH(K$1),DAY(K$1)),
$D55='Master Sheet'!$U$3),2,
IF(AND(DATE(YEAR(K$1)-1,MONTH(K$1),DAY(K$1))&lt;$C55,
$B55&lt;DATE(YEAR(K$1)-1,MONTH(K$1),DAY(K$1)),
$D55='Master Sheet'!$U$4),3,
IF(AND(DATE(YEAR(K$1)-1,MONTH(K$1),DAY(K$1))&lt;$C55,
K$1&gt;$B55,
$D55='Master Sheet'!$U$2),1,
IF(AND(DATE(YEAR(K$1)-1,MONTH(K$1),DAY(K$1))&lt;$C55,
K$1&gt;$B55,
$D55='Master Sheet'!$U$3),2,
IF(AND(DATE(YEAR(K$1)-1,MONTH(K$1),DAY(K$1))&lt;$C55,
K$1&gt;$B55,
$D55='Master Sheet'!$U$4),3,
0))))))</f>
        <v>0</v>
      </c>
      <c r="L55" s="5">
        <f ca="1">IF(AND(DATE(YEAR(L$1)-1,MONTH(L$1),DAY(L$1))&lt;$C55,
$B55&lt;DATE(YEAR(L$1)-1,MONTH(L$1),DAY(L$1)),
$D55='Master Sheet'!$U$2),1,
IF(AND(DATE(YEAR(L$1)-1,MONTH(L$1),DAY(L$1))&lt;$C55,
$B55&lt;DATE(YEAR(L$1)-1,MONTH(L$1),DAY(L$1)),
$D55='Master Sheet'!$U$3),2,
IF(AND(DATE(YEAR(L$1)-1,MONTH(L$1),DAY(L$1))&lt;$C55,
$B55&lt;DATE(YEAR(L$1)-1,MONTH(L$1),DAY(L$1)),
$D55='Master Sheet'!$U$4),3,
IF(AND(DATE(YEAR(L$1)-1,MONTH(L$1),DAY(L$1))&lt;$C55,
L$1&gt;$B55,
$D55='Master Sheet'!$U$2),1,
IF(AND(DATE(YEAR(L$1)-1,MONTH(L$1),DAY(L$1))&lt;$C55,
L$1&gt;$B55,
$D55='Master Sheet'!$U$3),2,
IF(AND(DATE(YEAR(L$1)-1,MONTH(L$1),DAY(L$1))&lt;$C55,
L$1&gt;$B55,
$D55='Master Sheet'!$U$4),3,
0))))))</f>
        <v>0</v>
      </c>
      <c r="M55" s="5">
        <f ca="1">IF(AND(DATE(YEAR(M$1)-1,MONTH(M$1),DAY(M$1))&lt;$C55,
$B55&lt;DATE(YEAR(M$1)-1,MONTH(M$1),DAY(M$1)),
$D55='Master Sheet'!$U$2),1,
IF(AND(DATE(YEAR(M$1)-1,MONTH(M$1),DAY(M$1))&lt;$C55,
$B55&lt;DATE(YEAR(M$1)-1,MONTH(M$1),DAY(M$1)),
$D55='Master Sheet'!$U$3),2,
IF(AND(DATE(YEAR(M$1)-1,MONTH(M$1),DAY(M$1))&lt;$C55,
$B55&lt;DATE(YEAR(M$1)-1,MONTH(M$1),DAY(M$1)),
$D55='Master Sheet'!$U$4),3,
IF(AND(DATE(YEAR(M$1)-1,MONTH(M$1),DAY(M$1))&lt;$C55,
M$1&gt;$B55,
$D55='Master Sheet'!$U$2),1,
IF(AND(DATE(YEAR(M$1)-1,MONTH(M$1),DAY(M$1))&lt;$C55,
M$1&gt;$B55,
$D55='Master Sheet'!$U$3),2,
IF(AND(DATE(YEAR(M$1)-1,MONTH(M$1),DAY(M$1))&lt;$C55,
M$1&gt;$B55,
$D55='Master Sheet'!$U$4),3,
0))))))</f>
        <v>0</v>
      </c>
      <c r="N55" s="5">
        <f ca="1">IF(AND(DATE(YEAR(N$1)-1,MONTH(N$1),DAY(N$1))&lt;$C55,
$B55&lt;DATE(YEAR(N$1)-1,MONTH(N$1),DAY(N$1)),
$D55='Master Sheet'!$U$2),1,
IF(AND(DATE(YEAR(N$1)-1,MONTH(N$1),DAY(N$1))&lt;$C55,
$B55&lt;DATE(YEAR(N$1)-1,MONTH(N$1),DAY(N$1)),
$D55='Master Sheet'!$U$3),2,
IF(AND(DATE(YEAR(N$1)-1,MONTH(N$1),DAY(N$1))&lt;$C55,
$B55&lt;DATE(YEAR(N$1)-1,MONTH(N$1),DAY(N$1)),
$D55='Master Sheet'!$U$4),3,
IF(AND(DATE(YEAR(N$1)-1,MONTH(N$1),DAY(N$1))&lt;$C55,
N$1&gt;$B55,
$D55='Master Sheet'!$U$2),1,
IF(AND(DATE(YEAR(N$1)-1,MONTH(N$1),DAY(N$1))&lt;$C55,
N$1&gt;$B55,
$D55='Master Sheet'!$U$3),2,
IF(AND(DATE(YEAR(N$1)-1,MONTH(N$1),DAY(N$1))&lt;$C55,
N$1&gt;$B55,
$D55='Master Sheet'!$U$4),3,
0))))))</f>
        <v>0</v>
      </c>
      <c r="O55" s="5">
        <f ca="1">IF(AND(DATE(YEAR(O$1)-1,MONTH(O$1),DAY(O$1))&lt;$C55,
$B55&lt;DATE(YEAR(O$1)-1,MONTH(O$1),DAY(O$1)),
$D55='Master Sheet'!$U$2),1,
IF(AND(DATE(YEAR(O$1)-1,MONTH(O$1),DAY(O$1))&lt;$C55,
$B55&lt;DATE(YEAR(O$1)-1,MONTH(O$1),DAY(O$1)),
$D55='Master Sheet'!$U$3),2,
IF(AND(DATE(YEAR(O$1)-1,MONTH(O$1),DAY(O$1))&lt;$C55,
$B55&lt;DATE(YEAR(O$1)-1,MONTH(O$1),DAY(O$1)),
$D55='Master Sheet'!$U$4),3,
IF(AND(DATE(YEAR(O$1)-1,MONTH(O$1),DAY(O$1))&lt;$C55,
O$1&gt;$B55,
$D55='Master Sheet'!$U$2),1,
IF(AND(DATE(YEAR(O$1)-1,MONTH(O$1),DAY(O$1))&lt;$C55,
O$1&gt;$B55,
$D55='Master Sheet'!$U$3),2,
IF(AND(DATE(YEAR(O$1)-1,MONTH(O$1),DAY(O$1))&lt;$C55,
O$1&gt;$B55,
$D55='Master Sheet'!$U$4),3,
0))))))</f>
        <v>0</v>
      </c>
      <c r="P55" s="5">
        <f ca="1">IF(AND(DATE(YEAR(P$1)-1,MONTH(P$1),DAY(P$1))&lt;$C55,
$B55&lt;DATE(YEAR(P$1)-1,MONTH(P$1),DAY(P$1)),
$D55='Master Sheet'!$U$2),1,
IF(AND(DATE(YEAR(P$1)-1,MONTH(P$1),DAY(P$1))&lt;$C55,
$B55&lt;DATE(YEAR(P$1)-1,MONTH(P$1),DAY(P$1)),
$D55='Master Sheet'!$U$3),2,
IF(AND(DATE(YEAR(P$1)-1,MONTH(P$1),DAY(P$1))&lt;$C55,
$B55&lt;DATE(YEAR(P$1)-1,MONTH(P$1),DAY(P$1)),
$D55='Master Sheet'!$U$4),3,
IF(AND(DATE(YEAR(P$1)-1,MONTH(P$1),DAY(P$1))&lt;$C55,
P$1&gt;$B55,
$D55='Master Sheet'!$U$2),1,
IF(AND(DATE(YEAR(P$1)-1,MONTH(P$1),DAY(P$1))&lt;$C55,
P$1&gt;$B55,
$D55='Master Sheet'!$U$3),2,
IF(AND(DATE(YEAR(P$1)-1,MONTH(P$1),DAY(P$1))&lt;$C55,
P$1&gt;$B55,
$D55='Master Sheet'!$U$4),3,
0))))))</f>
        <v>0</v>
      </c>
      <c r="Q55" s="12">
        <f ca="1">IF(AND(DATE(YEAR(Q$1)-1,MONTH(Q$1),DAY(Q$1))&lt;$C55,
$B55&lt;DATE(YEAR(Q$1)-1,MONTH(Q$1),DAY(Q$1)),
$D55='Master Sheet'!$U$2),1,
IF(AND(DATE(YEAR(Q$1)-1,MONTH(Q$1),DAY(Q$1))&lt;$C55,
$B55&lt;DATE(YEAR(Q$1)-1,MONTH(Q$1),DAY(Q$1)),
$D55='Master Sheet'!$U$3),2,
IF(AND(DATE(YEAR(Q$1)-1,MONTH(Q$1),DAY(Q$1))&lt;$C55,
$B55&lt;DATE(YEAR(Q$1)-1,MONTH(Q$1),DAY(Q$1)),
$D55='Master Sheet'!$U$4),3,
IF(AND(DATE(YEAR(Q$1)-1,MONTH(Q$1),DAY(Q$1))&lt;$C55,
Q$1&gt;$B55,
$D55='Master Sheet'!$U$2),1,
IF(AND(DATE(YEAR(Q$1)-1,MONTH(Q$1),DAY(Q$1))&lt;$C55,
Q$1&gt;$B55,
$D55='Master Sheet'!$U$3),2,
IF(AND(DATE(YEAR(Q$1)-1,MONTH(Q$1),DAY(Q$1))&lt;$C55,
Q$1&gt;$B55,
$D55='Master Sheet'!$U$4),3,
0))))))</f>
        <v>0</v>
      </c>
    </row>
    <row r="56" spans="1:17" ht="30.75" thickBot="1" x14ac:dyDescent="0.3">
      <c r="A56" s="33" t="s">
        <v>117</v>
      </c>
      <c r="B56" s="34">
        <v>43739</v>
      </c>
      <c r="C56" s="34">
        <v>43921</v>
      </c>
      <c r="D56" s="37" t="s">
        <v>4</v>
      </c>
      <c r="E56" s="36" t="s">
        <v>113</v>
      </c>
      <c r="F56" s="36" t="s">
        <v>93</v>
      </c>
      <c r="G56" s="13">
        <f ca="1">IF(AND(DATE(YEAR(G$1)-1,MONTH(G$1),DAY(G$1))&lt;$C56,
$B56&lt;DATE(YEAR(G$1)-1,MONTH(G$1),DAY(G$1)),
$D56='Master Sheet'!$U$2),1,
IF(AND(DATE(YEAR(G$1)-1,MONTH(G$1),DAY(G$1))&lt;$C56,
$B56&lt;DATE(YEAR(G$1)-1,MONTH(G$1),DAY(G$1)),
$D56='Master Sheet'!$U$3),2,
IF(AND(DATE(YEAR(G$1)-1,MONTH(G$1),DAY(G$1))&lt;$C56,
$B56&lt;DATE(YEAR(G$1)-1,MONTH(G$1),DAY(G$1)),
$D56='Master Sheet'!$U$4),3,
IF(AND(DATE(YEAR(G$1)-1,MONTH(G$1),DAY(G$1))&lt;$C56,
G$1&gt;$B56,
$D56='Master Sheet'!$U$2),1,
IF(AND(DATE(YEAR(G$1)-1,MONTH(G$1),DAY(G$1))&lt;$C56,
G$1&gt;$B56,
$D56='Master Sheet'!$U$3),2,
IF(AND(DATE(YEAR(G$1)-1,MONTH(G$1),DAY(G$1))&lt;$C56,
G$1&gt;$B56,
$D56='Master Sheet'!$U$4),3,
0))))))</f>
        <v>2</v>
      </c>
      <c r="H56" s="5">
        <f ca="1">IF(AND(DATE(YEAR(H$1)-1,MONTH(H$1),DAY(H$1))&lt;$C56,
$B56&lt;DATE(YEAR(H$1)-1,MONTH(H$1),DAY(H$1)),
$D56='Master Sheet'!$U$2),1,
IF(AND(DATE(YEAR(H$1)-1,MONTH(H$1),DAY(H$1))&lt;$C56,
$B56&lt;DATE(YEAR(H$1)-1,MONTH(H$1),DAY(H$1)),
$D56='Master Sheet'!$U$3),2,
IF(AND(DATE(YEAR(H$1)-1,MONTH(H$1),DAY(H$1))&lt;$C56,
$B56&lt;DATE(YEAR(H$1)-1,MONTH(H$1),DAY(H$1)),
$D56='Master Sheet'!$U$4),3,
IF(AND(DATE(YEAR(H$1)-1,MONTH(H$1),DAY(H$1))&lt;$C56,
H$1&gt;$B56,
$D56='Master Sheet'!$U$2),1,
IF(AND(DATE(YEAR(H$1)-1,MONTH(H$1),DAY(H$1))&lt;$C56,
H$1&gt;$B56,
$D56='Master Sheet'!$U$3),2,
IF(AND(DATE(YEAR(H$1)-1,MONTH(H$1),DAY(H$1))&lt;$C56,
H$1&gt;$B56,
$D56='Master Sheet'!$U$4),3,
0))))))</f>
        <v>2</v>
      </c>
      <c r="I56" s="5">
        <f ca="1">IF(AND(DATE(YEAR(I$1)-1,MONTH(I$1),DAY(I$1))&lt;$C56,
$B56&lt;DATE(YEAR(I$1)-1,MONTH(I$1),DAY(I$1)),
$D56='Master Sheet'!$U$2),1,
IF(AND(DATE(YEAR(I$1)-1,MONTH(I$1),DAY(I$1))&lt;$C56,
$B56&lt;DATE(YEAR(I$1)-1,MONTH(I$1),DAY(I$1)),
$D56='Master Sheet'!$U$3),2,
IF(AND(DATE(YEAR(I$1)-1,MONTH(I$1),DAY(I$1))&lt;$C56,
$B56&lt;DATE(YEAR(I$1)-1,MONTH(I$1),DAY(I$1)),
$D56='Master Sheet'!$U$4),3,
IF(AND(DATE(YEAR(I$1)-1,MONTH(I$1),DAY(I$1))&lt;$C56,
I$1&gt;$B56,
$D56='Master Sheet'!$U$2),1,
IF(AND(DATE(YEAR(I$1)-1,MONTH(I$1),DAY(I$1))&lt;$C56,
I$1&gt;$B56,
$D56='Master Sheet'!$U$3),2,
IF(AND(DATE(YEAR(I$1)-1,MONTH(I$1),DAY(I$1))&lt;$C56,
I$1&gt;$B56,
$D56='Master Sheet'!$U$4),3,
0))))))</f>
        <v>0</v>
      </c>
      <c r="J56" s="5">
        <f ca="1">IF(AND(DATE(YEAR(J$1)-1,MONTH(J$1),DAY(J$1))&lt;$C56,
$B56&lt;DATE(YEAR(J$1)-1,MONTH(J$1),DAY(J$1)),
$D56='Master Sheet'!$U$2),1,
IF(AND(DATE(YEAR(J$1)-1,MONTH(J$1),DAY(J$1))&lt;$C56,
$B56&lt;DATE(YEAR(J$1)-1,MONTH(J$1),DAY(J$1)),
$D56='Master Sheet'!$U$3),2,
IF(AND(DATE(YEAR(J$1)-1,MONTH(J$1),DAY(J$1))&lt;$C56,
$B56&lt;DATE(YEAR(J$1)-1,MONTH(J$1),DAY(J$1)),
$D56='Master Sheet'!$U$4),3,
IF(AND(DATE(YEAR(J$1)-1,MONTH(J$1),DAY(J$1))&lt;$C56,
J$1&gt;$B56,
$D56='Master Sheet'!$U$2),1,
IF(AND(DATE(YEAR(J$1)-1,MONTH(J$1),DAY(J$1))&lt;$C56,
J$1&gt;$B56,
$D56='Master Sheet'!$U$3),2,
IF(AND(DATE(YEAR(J$1)-1,MONTH(J$1),DAY(J$1))&lt;$C56,
J$1&gt;$B56,
$D56='Master Sheet'!$U$4),3,
0))))))</f>
        <v>0</v>
      </c>
      <c r="K56" s="5">
        <f ca="1">IF(AND(DATE(YEAR(K$1)-1,MONTH(K$1),DAY(K$1))&lt;$C56,
$B56&lt;DATE(YEAR(K$1)-1,MONTH(K$1),DAY(K$1)),
$D56='Master Sheet'!$U$2),1,
IF(AND(DATE(YEAR(K$1)-1,MONTH(K$1),DAY(K$1))&lt;$C56,
$B56&lt;DATE(YEAR(K$1)-1,MONTH(K$1),DAY(K$1)),
$D56='Master Sheet'!$U$3),2,
IF(AND(DATE(YEAR(K$1)-1,MONTH(K$1),DAY(K$1))&lt;$C56,
$B56&lt;DATE(YEAR(K$1)-1,MONTH(K$1),DAY(K$1)),
$D56='Master Sheet'!$U$4),3,
IF(AND(DATE(YEAR(K$1)-1,MONTH(K$1),DAY(K$1))&lt;$C56,
K$1&gt;$B56,
$D56='Master Sheet'!$U$2),1,
IF(AND(DATE(YEAR(K$1)-1,MONTH(K$1),DAY(K$1))&lt;$C56,
K$1&gt;$B56,
$D56='Master Sheet'!$U$3),2,
IF(AND(DATE(YEAR(K$1)-1,MONTH(K$1),DAY(K$1))&lt;$C56,
K$1&gt;$B56,
$D56='Master Sheet'!$U$4),3,
0))))))</f>
        <v>0</v>
      </c>
      <c r="L56" s="5">
        <f ca="1">IF(AND(DATE(YEAR(L$1)-1,MONTH(L$1),DAY(L$1))&lt;$C56,
$B56&lt;DATE(YEAR(L$1)-1,MONTH(L$1),DAY(L$1)),
$D56='Master Sheet'!$U$2),1,
IF(AND(DATE(YEAR(L$1)-1,MONTH(L$1),DAY(L$1))&lt;$C56,
$B56&lt;DATE(YEAR(L$1)-1,MONTH(L$1),DAY(L$1)),
$D56='Master Sheet'!$U$3),2,
IF(AND(DATE(YEAR(L$1)-1,MONTH(L$1),DAY(L$1))&lt;$C56,
$B56&lt;DATE(YEAR(L$1)-1,MONTH(L$1),DAY(L$1)),
$D56='Master Sheet'!$U$4),3,
IF(AND(DATE(YEAR(L$1)-1,MONTH(L$1),DAY(L$1))&lt;$C56,
L$1&gt;$B56,
$D56='Master Sheet'!$U$2),1,
IF(AND(DATE(YEAR(L$1)-1,MONTH(L$1),DAY(L$1))&lt;$C56,
L$1&gt;$B56,
$D56='Master Sheet'!$U$3),2,
IF(AND(DATE(YEAR(L$1)-1,MONTH(L$1),DAY(L$1))&lt;$C56,
L$1&gt;$B56,
$D56='Master Sheet'!$U$4),3,
0))))))</f>
        <v>0</v>
      </c>
      <c r="M56" s="5">
        <f ca="1">IF(AND(DATE(YEAR(M$1)-1,MONTH(M$1),DAY(M$1))&lt;$C56,
$B56&lt;DATE(YEAR(M$1)-1,MONTH(M$1),DAY(M$1)),
$D56='Master Sheet'!$U$2),1,
IF(AND(DATE(YEAR(M$1)-1,MONTH(M$1),DAY(M$1))&lt;$C56,
$B56&lt;DATE(YEAR(M$1)-1,MONTH(M$1),DAY(M$1)),
$D56='Master Sheet'!$U$3),2,
IF(AND(DATE(YEAR(M$1)-1,MONTH(M$1),DAY(M$1))&lt;$C56,
$B56&lt;DATE(YEAR(M$1)-1,MONTH(M$1),DAY(M$1)),
$D56='Master Sheet'!$U$4),3,
IF(AND(DATE(YEAR(M$1)-1,MONTH(M$1),DAY(M$1))&lt;$C56,
M$1&gt;$B56,
$D56='Master Sheet'!$U$2),1,
IF(AND(DATE(YEAR(M$1)-1,MONTH(M$1),DAY(M$1))&lt;$C56,
M$1&gt;$B56,
$D56='Master Sheet'!$U$3),2,
IF(AND(DATE(YEAR(M$1)-1,MONTH(M$1),DAY(M$1))&lt;$C56,
M$1&gt;$B56,
$D56='Master Sheet'!$U$4),3,
0))))))</f>
        <v>0</v>
      </c>
      <c r="N56" s="5">
        <f ca="1">IF(AND(DATE(YEAR(N$1)-1,MONTH(N$1),DAY(N$1))&lt;$C56,
$B56&lt;DATE(YEAR(N$1)-1,MONTH(N$1),DAY(N$1)),
$D56='Master Sheet'!$U$2),1,
IF(AND(DATE(YEAR(N$1)-1,MONTH(N$1),DAY(N$1))&lt;$C56,
$B56&lt;DATE(YEAR(N$1)-1,MONTH(N$1),DAY(N$1)),
$D56='Master Sheet'!$U$3),2,
IF(AND(DATE(YEAR(N$1)-1,MONTH(N$1),DAY(N$1))&lt;$C56,
$B56&lt;DATE(YEAR(N$1)-1,MONTH(N$1),DAY(N$1)),
$D56='Master Sheet'!$U$4),3,
IF(AND(DATE(YEAR(N$1)-1,MONTH(N$1),DAY(N$1))&lt;$C56,
N$1&gt;$B56,
$D56='Master Sheet'!$U$2),1,
IF(AND(DATE(YEAR(N$1)-1,MONTH(N$1),DAY(N$1))&lt;$C56,
N$1&gt;$B56,
$D56='Master Sheet'!$U$3),2,
IF(AND(DATE(YEAR(N$1)-1,MONTH(N$1),DAY(N$1))&lt;$C56,
N$1&gt;$B56,
$D56='Master Sheet'!$U$4),3,
0))))))</f>
        <v>0</v>
      </c>
      <c r="O56" s="5">
        <f ca="1">IF(AND(DATE(YEAR(O$1)-1,MONTH(O$1),DAY(O$1))&lt;$C56,
$B56&lt;DATE(YEAR(O$1)-1,MONTH(O$1),DAY(O$1)),
$D56='Master Sheet'!$U$2),1,
IF(AND(DATE(YEAR(O$1)-1,MONTH(O$1),DAY(O$1))&lt;$C56,
$B56&lt;DATE(YEAR(O$1)-1,MONTH(O$1),DAY(O$1)),
$D56='Master Sheet'!$U$3),2,
IF(AND(DATE(YEAR(O$1)-1,MONTH(O$1),DAY(O$1))&lt;$C56,
$B56&lt;DATE(YEAR(O$1)-1,MONTH(O$1),DAY(O$1)),
$D56='Master Sheet'!$U$4),3,
IF(AND(DATE(YEAR(O$1)-1,MONTH(O$1),DAY(O$1))&lt;$C56,
O$1&gt;$B56,
$D56='Master Sheet'!$U$2),1,
IF(AND(DATE(YEAR(O$1)-1,MONTH(O$1),DAY(O$1))&lt;$C56,
O$1&gt;$B56,
$D56='Master Sheet'!$U$3),2,
IF(AND(DATE(YEAR(O$1)-1,MONTH(O$1),DAY(O$1))&lt;$C56,
O$1&gt;$B56,
$D56='Master Sheet'!$U$4),3,
0))))))</f>
        <v>0</v>
      </c>
      <c r="P56" s="5">
        <f ca="1">IF(AND(DATE(YEAR(P$1)-1,MONTH(P$1),DAY(P$1))&lt;$C56,
$B56&lt;DATE(YEAR(P$1)-1,MONTH(P$1),DAY(P$1)),
$D56='Master Sheet'!$U$2),1,
IF(AND(DATE(YEAR(P$1)-1,MONTH(P$1),DAY(P$1))&lt;$C56,
$B56&lt;DATE(YEAR(P$1)-1,MONTH(P$1),DAY(P$1)),
$D56='Master Sheet'!$U$3),2,
IF(AND(DATE(YEAR(P$1)-1,MONTH(P$1),DAY(P$1))&lt;$C56,
$B56&lt;DATE(YEAR(P$1)-1,MONTH(P$1),DAY(P$1)),
$D56='Master Sheet'!$U$4),3,
IF(AND(DATE(YEAR(P$1)-1,MONTH(P$1),DAY(P$1))&lt;$C56,
P$1&gt;$B56,
$D56='Master Sheet'!$U$2),1,
IF(AND(DATE(YEAR(P$1)-1,MONTH(P$1),DAY(P$1))&lt;$C56,
P$1&gt;$B56,
$D56='Master Sheet'!$U$3),2,
IF(AND(DATE(YEAR(P$1)-1,MONTH(P$1),DAY(P$1))&lt;$C56,
P$1&gt;$B56,
$D56='Master Sheet'!$U$4),3,
0))))))</f>
        <v>0</v>
      </c>
      <c r="Q56" s="12">
        <f ca="1">IF(AND(DATE(YEAR(Q$1)-1,MONTH(Q$1),DAY(Q$1))&lt;$C56,
$B56&lt;DATE(YEAR(Q$1)-1,MONTH(Q$1),DAY(Q$1)),
$D56='Master Sheet'!$U$2),1,
IF(AND(DATE(YEAR(Q$1)-1,MONTH(Q$1),DAY(Q$1))&lt;$C56,
$B56&lt;DATE(YEAR(Q$1)-1,MONTH(Q$1),DAY(Q$1)),
$D56='Master Sheet'!$U$3),2,
IF(AND(DATE(YEAR(Q$1)-1,MONTH(Q$1),DAY(Q$1))&lt;$C56,
$B56&lt;DATE(YEAR(Q$1)-1,MONTH(Q$1),DAY(Q$1)),
$D56='Master Sheet'!$U$4),3,
IF(AND(DATE(YEAR(Q$1)-1,MONTH(Q$1),DAY(Q$1))&lt;$C56,
Q$1&gt;$B56,
$D56='Master Sheet'!$U$2),1,
IF(AND(DATE(YEAR(Q$1)-1,MONTH(Q$1),DAY(Q$1))&lt;$C56,
Q$1&gt;$B56,
$D56='Master Sheet'!$U$3),2,
IF(AND(DATE(YEAR(Q$1)-1,MONTH(Q$1),DAY(Q$1))&lt;$C56,
Q$1&gt;$B56,
$D56='Master Sheet'!$U$4),3,
0))))))</f>
        <v>0</v>
      </c>
    </row>
    <row r="57" spans="1:17" ht="30.75" thickBot="1" x14ac:dyDescent="0.3">
      <c r="A57" s="33" t="s">
        <v>118</v>
      </c>
      <c r="B57" s="34">
        <v>43739</v>
      </c>
      <c r="C57" s="34">
        <v>43921</v>
      </c>
      <c r="D57" s="37" t="s">
        <v>4</v>
      </c>
      <c r="E57" s="36" t="s">
        <v>11</v>
      </c>
      <c r="F57" s="36" t="s">
        <v>93</v>
      </c>
      <c r="G57" s="13">
        <f ca="1">IF(AND(DATE(YEAR(G$1)-1,MONTH(G$1),DAY(G$1))&lt;$C57,
$B57&lt;DATE(YEAR(G$1)-1,MONTH(G$1),DAY(G$1)),
$D57='Master Sheet'!$U$2),1,
IF(AND(DATE(YEAR(G$1)-1,MONTH(G$1),DAY(G$1))&lt;$C57,
$B57&lt;DATE(YEAR(G$1)-1,MONTH(G$1),DAY(G$1)),
$D57='Master Sheet'!$U$3),2,
IF(AND(DATE(YEAR(G$1)-1,MONTH(G$1),DAY(G$1))&lt;$C57,
$B57&lt;DATE(YEAR(G$1)-1,MONTH(G$1),DAY(G$1)),
$D57='Master Sheet'!$U$4),3,
IF(AND(DATE(YEAR(G$1)-1,MONTH(G$1),DAY(G$1))&lt;$C57,
G$1&gt;$B57,
$D57='Master Sheet'!$U$2),1,
IF(AND(DATE(YEAR(G$1)-1,MONTH(G$1),DAY(G$1))&lt;$C57,
G$1&gt;$B57,
$D57='Master Sheet'!$U$3),2,
IF(AND(DATE(YEAR(G$1)-1,MONTH(G$1),DAY(G$1))&lt;$C57,
G$1&gt;$B57,
$D57='Master Sheet'!$U$4),3,
0))))))</f>
        <v>2</v>
      </c>
      <c r="H57" s="5">
        <f ca="1">IF(AND(DATE(YEAR(H$1)-1,MONTH(H$1),DAY(H$1))&lt;$C57,
$B57&lt;DATE(YEAR(H$1)-1,MONTH(H$1),DAY(H$1)),
$D57='Master Sheet'!$U$2),1,
IF(AND(DATE(YEAR(H$1)-1,MONTH(H$1),DAY(H$1))&lt;$C57,
$B57&lt;DATE(YEAR(H$1)-1,MONTH(H$1),DAY(H$1)),
$D57='Master Sheet'!$U$3),2,
IF(AND(DATE(YEAR(H$1)-1,MONTH(H$1),DAY(H$1))&lt;$C57,
$B57&lt;DATE(YEAR(H$1)-1,MONTH(H$1),DAY(H$1)),
$D57='Master Sheet'!$U$4),3,
IF(AND(DATE(YEAR(H$1)-1,MONTH(H$1),DAY(H$1))&lt;$C57,
H$1&gt;$B57,
$D57='Master Sheet'!$U$2),1,
IF(AND(DATE(YEAR(H$1)-1,MONTH(H$1),DAY(H$1))&lt;$C57,
H$1&gt;$B57,
$D57='Master Sheet'!$U$3),2,
IF(AND(DATE(YEAR(H$1)-1,MONTH(H$1),DAY(H$1))&lt;$C57,
H$1&gt;$B57,
$D57='Master Sheet'!$U$4),3,
0))))))</f>
        <v>2</v>
      </c>
      <c r="I57" s="5">
        <f ca="1">IF(AND(DATE(YEAR(I$1)-1,MONTH(I$1),DAY(I$1))&lt;$C57,
$B57&lt;DATE(YEAR(I$1)-1,MONTH(I$1),DAY(I$1)),
$D57='Master Sheet'!$U$2),1,
IF(AND(DATE(YEAR(I$1)-1,MONTH(I$1),DAY(I$1))&lt;$C57,
$B57&lt;DATE(YEAR(I$1)-1,MONTH(I$1),DAY(I$1)),
$D57='Master Sheet'!$U$3),2,
IF(AND(DATE(YEAR(I$1)-1,MONTH(I$1),DAY(I$1))&lt;$C57,
$B57&lt;DATE(YEAR(I$1)-1,MONTH(I$1),DAY(I$1)),
$D57='Master Sheet'!$U$4),3,
IF(AND(DATE(YEAR(I$1)-1,MONTH(I$1),DAY(I$1))&lt;$C57,
I$1&gt;$B57,
$D57='Master Sheet'!$U$2),1,
IF(AND(DATE(YEAR(I$1)-1,MONTH(I$1),DAY(I$1))&lt;$C57,
I$1&gt;$B57,
$D57='Master Sheet'!$U$3),2,
IF(AND(DATE(YEAR(I$1)-1,MONTH(I$1),DAY(I$1))&lt;$C57,
I$1&gt;$B57,
$D57='Master Sheet'!$U$4),3,
0))))))</f>
        <v>0</v>
      </c>
      <c r="J57" s="5">
        <f ca="1">IF(AND(DATE(YEAR(J$1)-1,MONTH(J$1),DAY(J$1))&lt;$C57,
$B57&lt;DATE(YEAR(J$1)-1,MONTH(J$1),DAY(J$1)),
$D57='Master Sheet'!$U$2),1,
IF(AND(DATE(YEAR(J$1)-1,MONTH(J$1),DAY(J$1))&lt;$C57,
$B57&lt;DATE(YEAR(J$1)-1,MONTH(J$1),DAY(J$1)),
$D57='Master Sheet'!$U$3),2,
IF(AND(DATE(YEAR(J$1)-1,MONTH(J$1),DAY(J$1))&lt;$C57,
$B57&lt;DATE(YEAR(J$1)-1,MONTH(J$1),DAY(J$1)),
$D57='Master Sheet'!$U$4),3,
IF(AND(DATE(YEAR(J$1)-1,MONTH(J$1),DAY(J$1))&lt;$C57,
J$1&gt;$B57,
$D57='Master Sheet'!$U$2),1,
IF(AND(DATE(YEAR(J$1)-1,MONTH(J$1),DAY(J$1))&lt;$C57,
J$1&gt;$B57,
$D57='Master Sheet'!$U$3),2,
IF(AND(DATE(YEAR(J$1)-1,MONTH(J$1),DAY(J$1))&lt;$C57,
J$1&gt;$B57,
$D57='Master Sheet'!$U$4),3,
0))))))</f>
        <v>0</v>
      </c>
      <c r="K57" s="5">
        <f ca="1">IF(AND(DATE(YEAR(K$1)-1,MONTH(K$1),DAY(K$1))&lt;$C57,
$B57&lt;DATE(YEAR(K$1)-1,MONTH(K$1),DAY(K$1)),
$D57='Master Sheet'!$U$2),1,
IF(AND(DATE(YEAR(K$1)-1,MONTH(K$1),DAY(K$1))&lt;$C57,
$B57&lt;DATE(YEAR(K$1)-1,MONTH(K$1),DAY(K$1)),
$D57='Master Sheet'!$U$3),2,
IF(AND(DATE(YEAR(K$1)-1,MONTH(K$1),DAY(K$1))&lt;$C57,
$B57&lt;DATE(YEAR(K$1)-1,MONTH(K$1),DAY(K$1)),
$D57='Master Sheet'!$U$4),3,
IF(AND(DATE(YEAR(K$1)-1,MONTH(K$1),DAY(K$1))&lt;$C57,
K$1&gt;$B57,
$D57='Master Sheet'!$U$2),1,
IF(AND(DATE(YEAR(K$1)-1,MONTH(K$1),DAY(K$1))&lt;$C57,
K$1&gt;$B57,
$D57='Master Sheet'!$U$3),2,
IF(AND(DATE(YEAR(K$1)-1,MONTH(K$1),DAY(K$1))&lt;$C57,
K$1&gt;$B57,
$D57='Master Sheet'!$U$4),3,
0))))))</f>
        <v>0</v>
      </c>
      <c r="L57" s="5">
        <f ca="1">IF(AND(DATE(YEAR(L$1)-1,MONTH(L$1),DAY(L$1))&lt;$C57,
$B57&lt;DATE(YEAR(L$1)-1,MONTH(L$1),DAY(L$1)),
$D57='Master Sheet'!$U$2),1,
IF(AND(DATE(YEAR(L$1)-1,MONTH(L$1),DAY(L$1))&lt;$C57,
$B57&lt;DATE(YEAR(L$1)-1,MONTH(L$1),DAY(L$1)),
$D57='Master Sheet'!$U$3),2,
IF(AND(DATE(YEAR(L$1)-1,MONTH(L$1),DAY(L$1))&lt;$C57,
$B57&lt;DATE(YEAR(L$1)-1,MONTH(L$1),DAY(L$1)),
$D57='Master Sheet'!$U$4),3,
IF(AND(DATE(YEAR(L$1)-1,MONTH(L$1),DAY(L$1))&lt;$C57,
L$1&gt;$B57,
$D57='Master Sheet'!$U$2),1,
IF(AND(DATE(YEAR(L$1)-1,MONTH(L$1),DAY(L$1))&lt;$C57,
L$1&gt;$B57,
$D57='Master Sheet'!$U$3),2,
IF(AND(DATE(YEAR(L$1)-1,MONTH(L$1),DAY(L$1))&lt;$C57,
L$1&gt;$B57,
$D57='Master Sheet'!$U$4),3,
0))))))</f>
        <v>0</v>
      </c>
      <c r="M57" s="5">
        <f ca="1">IF(AND(DATE(YEAR(M$1)-1,MONTH(M$1),DAY(M$1))&lt;$C57,
$B57&lt;DATE(YEAR(M$1)-1,MONTH(M$1),DAY(M$1)),
$D57='Master Sheet'!$U$2),1,
IF(AND(DATE(YEAR(M$1)-1,MONTH(M$1),DAY(M$1))&lt;$C57,
$B57&lt;DATE(YEAR(M$1)-1,MONTH(M$1),DAY(M$1)),
$D57='Master Sheet'!$U$3),2,
IF(AND(DATE(YEAR(M$1)-1,MONTH(M$1),DAY(M$1))&lt;$C57,
$B57&lt;DATE(YEAR(M$1)-1,MONTH(M$1),DAY(M$1)),
$D57='Master Sheet'!$U$4),3,
IF(AND(DATE(YEAR(M$1)-1,MONTH(M$1),DAY(M$1))&lt;$C57,
M$1&gt;$B57,
$D57='Master Sheet'!$U$2),1,
IF(AND(DATE(YEAR(M$1)-1,MONTH(M$1),DAY(M$1))&lt;$C57,
M$1&gt;$B57,
$D57='Master Sheet'!$U$3),2,
IF(AND(DATE(YEAR(M$1)-1,MONTH(M$1),DAY(M$1))&lt;$C57,
M$1&gt;$B57,
$D57='Master Sheet'!$U$4),3,
0))))))</f>
        <v>0</v>
      </c>
      <c r="N57" s="5">
        <f ca="1">IF(AND(DATE(YEAR(N$1)-1,MONTH(N$1),DAY(N$1))&lt;$C57,
$B57&lt;DATE(YEAR(N$1)-1,MONTH(N$1),DAY(N$1)),
$D57='Master Sheet'!$U$2),1,
IF(AND(DATE(YEAR(N$1)-1,MONTH(N$1),DAY(N$1))&lt;$C57,
$B57&lt;DATE(YEAR(N$1)-1,MONTH(N$1),DAY(N$1)),
$D57='Master Sheet'!$U$3),2,
IF(AND(DATE(YEAR(N$1)-1,MONTH(N$1),DAY(N$1))&lt;$C57,
$B57&lt;DATE(YEAR(N$1)-1,MONTH(N$1),DAY(N$1)),
$D57='Master Sheet'!$U$4),3,
IF(AND(DATE(YEAR(N$1)-1,MONTH(N$1),DAY(N$1))&lt;$C57,
N$1&gt;$B57,
$D57='Master Sheet'!$U$2),1,
IF(AND(DATE(YEAR(N$1)-1,MONTH(N$1),DAY(N$1))&lt;$C57,
N$1&gt;$B57,
$D57='Master Sheet'!$U$3),2,
IF(AND(DATE(YEAR(N$1)-1,MONTH(N$1),DAY(N$1))&lt;$C57,
N$1&gt;$B57,
$D57='Master Sheet'!$U$4),3,
0))))))</f>
        <v>0</v>
      </c>
      <c r="O57" s="5">
        <f ca="1">IF(AND(DATE(YEAR(O$1)-1,MONTH(O$1),DAY(O$1))&lt;$C57,
$B57&lt;DATE(YEAR(O$1)-1,MONTH(O$1),DAY(O$1)),
$D57='Master Sheet'!$U$2),1,
IF(AND(DATE(YEAR(O$1)-1,MONTH(O$1),DAY(O$1))&lt;$C57,
$B57&lt;DATE(YEAR(O$1)-1,MONTH(O$1),DAY(O$1)),
$D57='Master Sheet'!$U$3),2,
IF(AND(DATE(YEAR(O$1)-1,MONTH(O$1),DAY(O$1))&lt;$C57,
$B57&lt;DATE(YEAR(O$1)-1,MONTH(O$1),DAY(O$1)),
$D57='Master Sheet'!$U$4),3,
IF(AND(DATE(YEAR(O$1)-1,MONTH(O$1),DAY(O$1))&lt;$C57,
O$1&gt;$B57,
$D57='Master Sheet'!$U$2),1,
IF(AND(DATE(YEAR(O$1)-1,MONTH(O$1),DAY(O$1))&lt;$C57,
O$1&gt;$B57,
$D57='Master Sheet'!$U$3),2,
IF(AND(DATE(YEAR(O$1)-1,MONTH(O$1),DAY(O$1))&lt;$C57,
O$1&gt;$B57,
$D57='Master Sheet'!$U$4),3,
0))))))</f>
        <v>0</v>
      </c>
      <c r="P57" s="5">
        <f ca="1">IF(AND(DATE(YEAR(P$1)-1,MONTH(P$1),DAY(P$1))&lt;$C57,
$B57&lt;DATE(YEAR(P$1)-1,MONTH(P$1),DAY(P$1)),
$D57='Master Sheet'!$U$2),1,
IF(AND(DATE(YEAR(P$1)-1,MONTH(P$1),DAY(P$1))&lt;$C57,
$B57&lt;DATE(YEAR(P$1)-1,MONTH(P$1),DAY(P$1)),
$D57='Master Sheet'!$U$3),2,
IF(AND(DATE(YEAR(P$1)-1,MONTH(P$1),DAY(P$1))&lt;$C57,
$B57&lt;DATE(YEAR(P$1)-1,MONTH(P$1),DAY(P$1)),
$D57='Master Sheet'!$U$4),3,
IF(AND(DATE(YEAR(P$1)-1,MONTH(P$1),DAY(P$1))&lt;$C57,
P$1&gt;$B57,
$D57='Master Sheet'!$U$2),1,
IF(AND(DATE(YEAR(P$1)-1,MONTH(P$1),DAY(P$1))&lt;$C57,
P$1&gt;$B57,
$D57='Master Sheet'!$U$3),2,
IF(AND(DATE(YEAR(P$1)-1,MONTH(P$1),DAY(P$1))&lt;$C57,
P$1&gt;$B57,
$D57='Master Sheet'!$U$4),3,
0))))))</f>
        <v>0</v>
      </c>
      <c r="Q57" s="12">
        <f ca="1">IF(AND(DATE(YEAR(Q$1)-1,MONTH(Q$1),DAY(Q$1))&lt;$C57,
$B57&lt;DATE(YEAR(Q$1)-1,MONTH(Q$1),DAY(Q$1)),
$D57='Master Sheet'!$U$2),1,
IF(AND(DATE(YEAR(Q$1)-1,MONTH(Q$1),DAY(Q$1))&lt;$C57,
$B57&lt;DATE(YEAR(Q$1)-1,MONTH(Q$1),DAY(Q$1)),
$D57='Master Sheet'!$U$3),2,
IF(AND(DATE(YEAR(Q$1)-1,MONTH(Q$1),DAY(Q$1))&lt;$C57,
$B57&lt;DATE(YEAR(Q$1)-1,MONTH(Q$1),DAY(Q$1)),
$D57='Master Sheet'!$U$4),3,
IF(AND(DATE(YEAR(Q$1)-1,MONTH(Q$1),DAY(Q$1))&lt;$C57,
Q$1&gt;$B57,
$D57='Master Sheet'!$U$2),1,
IF(AND(DATE(YEAR(Q$1)-1,MONTH(Q$1),DAY(Q$1))&lt;$C57,
Q$1&gt;$B57,
$D57='Master Sheet'!$U$3),2,
IF(AND(DATE(YEAR(Q$1)-1,MONTH(Q$1),DAY(Q$1))&lt;$C57,
Q$1&gt;$B57,
$D57='Master Sheet'!$U$4),3,
0))))))</f>
        <v>0</v>
      </c>
    </row>
    <row r="58" spans="1:17" ht="45.75" thickBot="1" x14ac:dyDescent="0.3">
      <c r="A58" s="33" t="s">
        <v>41</v>
      </c>
      <c r="B58" s="34">
        <v>42951</v>
      </c>
      <c r="C58" s="34">
        <v>44105</v>
      </c>
      <c r="D58" s="37" t="s">
        <v>4</v>
      </c>
      <c r="E58" s="36" t="s">
        <v>132</v>
      </c>
      <c r="F58" s="36" t="s">
        <v>141</v>
      </c>
      <c r="G58" s="13">
        <f ca="1">IF(AND(DATE(YEAR(G$1)-1,MONTH(G$1),DAY(G$1))&lt;$C58,
$B58&lt;DATE(YEAR(G$1)-1,MONTH(G$1),DAY(G$1)),
$D58='Master Sheet'!$U$2),1,
IF(AND(DATE(YEAR(G$1)-1,MONTH(G$1),DAY(G$1))&lt;$C58,
$B58&lt;DATE(YEAR(G$1)-1,MONTH(G$1),DAY(G$1)),
$D58='Master Sheet'!$U$3),2,
IF(AND(DATE(YEAR(G$1)-1,MONTH(G$1),DAY(G$1))&lt;$C58,
$B58&lt;DATE(YEAR(G$1)-1,MONTH(G$1),DAY(G$1)),
$D58='Master Sheet'!$U$4),3,
IF(AND(DATE(YEAR(G$1)-1,MONTH(G$1),DAY(G$1))&lt;$C58,
G$1&gt;$B58,
$D58='Master Sheet'!$U$2),1,
IF(AND(DATE(YEAR(G$1)-1,MONTH(G$1),DAY(G$1))&lt;$C58,
G$1&gt;$B58,
$D58='Master Sheet'!$U$3),2,
IF(AND(DATE(YEAR(G$1)-1,MONTH(G$1),DAY(G$1))&lt;$C58,
G$1&gt;$B58,
$D58='Master Sheet'!$U$4),3,
0))))))</f>
        <v>2</v>
      </c>
      <c r="H58" s="5">
        <f ca="1">IF(AND(DATE(YEAR(H$1)-1,MONTH(H$1),DAY(H$1))&lt;$C58,
$B58&lt;DATE(YEAR(H$1)-1,MONTH(H$1),DAY(H$1)),
$D58='Master Sheet'!$U$2),1,
IF(AND(DATE(YEAR(H$1)-1,MONTH(H$1),DAY(H$1))&lt;$C58,
$B58&lt;DATE(YEAR(H$1)-1,MONTH(H$1),DAY(H$1)),
$D58='Master Sheet'!$U$3),2,
IF(AND(DATE(YEAR(H$1)-1,MONTH(H$1),DAY(H$1))&lt;$C58,
$B58&lt;DATE(YEAR(H$1)-1,MONTH(H$1),DAY(H$1)),
$D58='Master Sheet'!$U$4),3,
IF(AND(DATE(YEAR(H$1)-1,MONTH(H$1),DAY(H$1))&lt;$C58,
H$1&gt;$B58,
$D58='Master Sheet'!$U$2),1,
IF(AND(DATE(YEAR(H$1)-1,MONTH(H$1),DAY(H$1))&lt;$C58,
H$1&gt;$B58,
$D58='Master Sheet'!$U$3),2,
IF(AND(DATE(YEAR(H$1)-1,MONTH(H$1),DAY(H$1))&lt;$C58,
H$1&gt;$B58,
$D58='Master Sheet'!$U$4),3,
0))))))</f>
        <v>2</v>
      </c>
      <c r="I58" s="5">
        <f ca="1">IF(AND(DATE(YEAR(I$1)-1,MONTH(I$1),DAY(I$1))&lt;$C58,
$B58&lt;DATE(YEAR(I$1)-1,MONTH(I$1),DAY(I$1)),
$D58='Master Sheet'!$U$2),1,
IF(AND(DATE(YEAR(I$1)-1,MONTH(I$1),DAY(I$1))&lt;$C58,
$B58&lt;DATE(YEAR(I$1)-1,MONTH(I$1),DAY(I$1)),
$D58='Master Sheet'!$U$3),2,
IF(AND(DATE(YEAR(I$1)-1,MONTH(I$1),DAY(I$1))&lt;$C58,
$B58&lt;DATE(YEAR(I$1)-1,MONTH(I$1),DAY(I$1)),
$D58='Master Sheet'!$U$4),3,
IF(AND(DATE(YEAR(I$1)-1,MONTH(I$1),DAY(I$1))&lt;$C58,
I$1&gt;$B58,
$D58='Master Sheet'!$U$2),1,
IF(AND(DATE(YEAR(I$1)-1,MONTH(I$1),DAY(I$1))&lt;$C58,
I$1&gt;$B58,
$D58='Master Sheet'!$U$3),2,
IF(AND(DATE(YEAR(I$1)-1,MONTH(I$1),DAY(I$1))&lt;$C58,
I$1&gt;$B58,
$D58='Master Sheet'!$U$4),3,
0))))))</f>
        <v>0</v>
      </c>
      <c r="J58" s="5">
        <f ca="1">IF(AND(DATE(YEAR(J$1)-1,MONTH(J$1),DAY(J$1))&lt;$C58,
$B58&lt;DATE(YEAR(J$1)-1,MONTH(J$1),DAY(J$1)),
$D58='Master Sheet'!$U$2),1,
IF(AND(DATE(YEAR(J$1)-1,MONTH(J$1),DAY(J$1))&lt;$C58,
$B58&lt;DATE(YEAR(J$1)-1,MONTH(J$1),DAY(J$1)),
$D58='Master Sheet'!$U$3),2,
IF(AND(DATE(YEAR(J$1)-1,MONTH(J$1),DAY(J$1))&lt;$C58,
$B58&lt;DATE(YEAR(J$1)-1,MONTH(J$1),DAY(J$1)),
$D58='Master Sheet'!$U$4),3,
IF(AND(DATE(YEAR(J$1)-1,MONTH(J$1),DAY(J$1))&lt;$C58,
J$1&gt;$B58,
$D58='Master Sheet'!$U$2),1,
IF(AND(DATE(YEAR(J$1)-1,MONTH(J$1),DAY(J$1))&lt;$C58,
J$1&gt;$B58,
$D58='Master Sheet'!$U$3),2,
IF(AND(DATE(YEAR(J$1)-1,MONTH(J$1),DAY(J$1))&lt;$C58,
J$1&gt;$B58,
$D58='Master Sheet'!$U$4),3,
0))))))</f>
        <v>0</v>
      </c>
      <c r="K58" s="5">
        <f ca="1">IF(AND(DATE(YEAR(K$1)-1,MONTH(K$1),DAY(K$1))&lt;$C58,
$B58&lt;DATE(YEAR(K$1)-1,MONTH(K$1),DAY(K$1)),
$D58='Master Sheet'!$U$2),1,
IF(AND(DATE(YEAR(K$1)-1,MONTH(K$1),DAY(K$1))&lt;$C58,
$B58&lt;DATE(YEAR(K$1)-1,MONTH(K$1),DAY(K$1)),
$D58='Master Sheet'!$U$3),2,
IF(AND(DATE(YEAR(K$1)-1,MONTH(K$1),DAY(K$1))&lt;$C58,
$B58&lt;DATE(YEAR(K$1)-1,MONTH(K$1),DAY(K$1)),
$D58='Master Sheet'!$U$4),3,
IF(AND(DATE(YEAR(K$1)-1,MONTH(K$1),DAY(K$1))&lt;$C58,
K$1&gt;$B58,
$D58='Master Sheet'!$U$2),1,
IF(AND(DATE(YEAR(K$1)-1,MONTH(K$1),DAY(K$1))&lt;$C58,
K$1&gt;$B58,
$D58='Master Sheet'!$U$3),2,
IF(AND(DATE(YEAR(K$1)-1,MONTH(K$1),DAY(K$1))&lt;$C58,
K$1&gt;$B58,
$D58='Master Sheet'!$U$4),3,
0))))))</f>
        <v>0</v>
      </c>
      <c r="L58" s="5">
        <f ca="1">IF(AND(DATE(YEAR(L$1)-1,MONTH(L$1),DAY(L$1))&lt;$C58,
$B58&lt;DATE(YEAR(L$1)-1,MONTH(L$1),DAY(L$1)),
$D58='Master Sheet'!$U$2),1,
IF(AND(DATE(YEAR(L$1)-1,MONTH(L$1),DAY(L$1))&lt;$C58,
$B58&lt;DATE(YEAR(L$1)-1,MONTH(L$1),DAY(L$1)),
$D58='Master Sheet'!$U$3),2,
IF(AND(DATE(YEAR(L$1)-1,MONTH(L$1),DAY(L$1))&lt;$C58,
$B58&lt;DATE(YEAR(L$1)-1,MONTH(L$1),DAY(L$1)),
$D58='Master Sheet'!$U$4),3,
IF(AND(DATE(YEAR(L$1)-1,MONTH(L$1),DAY(L$1))&lt;$C58,
L$1&gt;$B58,
$D58='Master Sheet'!$U$2),1,
IF(AND(DATE(YEAR(L$1)-1,MONTH(L$1),DAY(L$1))&lt;$C58,
L$1&gt;$B58,
$D58='Master Sheet'!$U$3),2,
IF(AND(DATE(YEAR(L$1)-1,MONTH(L$1),DAY(L$1))&lt;$C58,
L$1&gt;$B58,
$D58='Master Sheet'!$U$4),3,
0))))))</f>
        <v>0</v>
      </c>
      <c r="M58" s="5">
        <f ca="1">IF(AND(DATE(YEAR(M$1)-1,MONTH(M$1),DAY(M$1))&lt;$C58,
$B58&lt;DATE(YEAR(M$1)-1,MONTH(M$1),DAY(M$1)),
$D58='Master Sheet'!$U$2),1,
IF(AND(DATE(YEAR(M$1)-1,MONTH(M$1),DAY(M$1))&lt;$C58,
$B58&lt;DATE(YEAR(M$1)-1,MONTH(M$1),DAY(M$1)),
$D58='Master Sheet'!$U$3),2,
IF(AND(DATE(YEAR(M$1)-1,MONTH(M$1),DAY(M$1))&lt;$C58,
$B58&lt;DATE(YEAR(M$1)-1,MONTH(M$1),DAY(M$1)),
$D58='Master Sheet'!$U$4),3,
IF(AND(DATE(YEAR(M$1)-1,MONTH(M$1),DAY(M$1))&lt;$C58,
M$1&gt;$B58,
$D58='Master Sheet'!$U$2),1,
IF(AND(DATE(YEAR(M$1)-1,MONTH(M$1),DAY(M$1))&lt;$C58,
M$1&gt;$B58,
$D58='Master Sheet'!$U$3),2,
IF(AND(DATE(YEAR(M$1)-1,MONTH(M$1),DAY(M$1))&lt;$C58,
M$1&gt;$B58,
$D58='Master Sheet'!$U$4),3,
0))))))</f>
        <v>0</v>
      </c>
      <c r="N58" s="5">
        <f ca="1">IF(AND(DATE(YEAR(N$1)-1,MONTH(N$1),DAY(N$1))&lt;$C58,
$B58&lt;DATE(YEAR(N$1)-1,MONTH(N$1),DAY(N$1)),
$D58='Master Sheet'!$U$2),1,
IF(AND(DATE(YEAR(N$1)-1,MONTH(N$1),DAY(N$1))&lt;$C58,
$B58&lt;DATE(YEAR(N$1)-1,MONTH(N$1),DAY(N$1)),
$D58='Master Sheet'!$U$3),2,
IF(AND(DATE(YEAR(N$1)-1,MONTH(N$1),DAY(N$1))&lt;$C58,
$B58&lt;DATE(YEAR(N$1)-1,MONTH(N$1),DAY(N$1)),
$D58='Master Sheet'!$U$4),3,
IF(AND(DATE(YEAR(N$1)-1,MONTH(N$1),DAY(N$1))&lt;$C58,
N$1&gt;$B58,
$D58='Master Sheet'!$U$2),1,
IF(AND(DATE(YEAR(N$1)-1,MONTH(N$1),DAY(N$1))&lt;$C58,
N$1&gt;$B58,
$D58='Master Sheet'!$U$3),2,
IF(AND(DATE(YEAR(N$1)-1,MONTH(N$1),DAY(N$1))&lt;$C58,
N$1&gt;$B58,
$D58='Master Sheet'!$U$4),3,
0))))))</f>
        <v>0</v>
      </c>
      <c r="O58" s="5">
        <f ca="1">IF(AND(DATE(YEAR(O$1)-1,MONTH(O$1),DAY(O$1))&lt;$C58,
$B58&lt;DATE(YEAR(O$1)-1,MONTH(O$1),DAY(O$1)),
$D58='Master Sheet'!$U$2),1,
IF(AND(DATE(YEAR(O$1)-1,MONTH(O$1),DAY(O$1))&lt;$C58,
$B58&lt;DATE(YEAR(O$1)-1,MONTH(O$1),DAY(O$1)),
$D58='Master Sheet'!$U$3),2,
IF(AND(DATE(YEAR(O$1)-1,MONTH(O$1),DAY(O$1))&lt;$C58,
$B58&lt;DATE(YEAR(O$1)-1,MONTH(O$1),DAY(O$1)),
$D58='Master Sheet'!$U$4),3,
IF(AND(DATE(YEAR(O$1)-1,MONTH(O$1),DAY(O$1))&lt;$C58,
O$1&gt;$B58,
$D58='Master Sheet'!$U$2),1,
IF(AND(DATE(YEAR(O$1)-1,MONTH(O$1),DAY(O$1))&lt;$C58,
O$1&gt;$B58,
$D58='Master Sheet'!$U$3),2,
IF(AND(DATE(YEAR(O$1)-1,MONTH(O$1),DAY(O$1))&lt;$C58,
O$1&gt;$B58,
$D58='Master Sheet'!$U$4),3,
0))))))</f>
        <v>0</v>
      </c>
      <c r="P58" s="5">
        <f ca="1">IF(AND(DATE(YEAR(P$1)-1,MONTH(P$1),DAY(P$1))&lt;$C58,
$B58&lt;DATE(YEAR(P$1)-1,MONTH(P$1),DAY(P$1)),
$D58='Master Sheet'!$U$2),1,
IF(AND(DATE(YEAR(P$1)-1,MONTH(P$1),DAY(P$1))&lt;$C58,
$B58&lt;DATE(YEAR(P$1)-1,MONTH(P$1),DAY(P$1)),
$D58='Master Sheet'!$U$3),2,
IF(AND(DATE(YEAR(P$1)-1,MONTH(P$1),DAY(P$1))&lt;$C58,
$B58&lt;DATE(YEAR(P$1)-1,MONTH(P$1),DAY(P$1)),
$D58='Master Sheet'!$U$4),3,
IF(AND(DATE(YEAR(P$1)-1,MONTH(P$1),DAY(P$1))&lt;$C58,
P$1&gt;$B58,
$D58='Master Sheet'!$U$2),1,
IF(AND(DATE(YEAR(P$1)-1,MONTH(P$1),DAY(P$1))&lt;$C58,
P$1&gt;$B58,
$D58='Master Sheet'!$U$3),2,
IF(AND(DATE(YEAR(P$1)-1,MONTH(P$1),DAY(P$1))&lt;$C58,
P$1&gt;$B58,
$D58='Master Sheet'!$U$4),3,
0))))))</f>
        <v>0</v>
      </c>
      <c r="Q58" s="12">
        <f ca="1">IF(AND(DATE(YEAR(Q$1)-1,MONTH(Q$1),DAY(Q$1))&lt;$C58,
$B58&lt;DATE(YEAR(Q$1)-1,MONTH(Q$1),DAY(Q$1)),
$D58='Master Sheet'!$U$2),1,
IF(AND(DATE(YEAR(Q$1)-1,MONTH(Q$1),DAY(Q$1))&lt;$C58,
$B58&lt;DATE(YEAR(Q$1)-1,MONTH(Q$1),DAY(Q$1)),
$D58='Master Sheet'!$U$3),2,
IF(AND(DATE(YEAR(Q$1)-1,MONTH(Q$1),DAY(Q$1))&lt;$C58,
$B58&lt;DATE(YEAR(Q$1)-1,MONTH(Q$1),DAY(Q$1)),
$D58='Master Sheet'!$U$4),3,
IF(AND(DATE(YEAR(Q$1)-1,MONTH(Q$1),DAY(Q$1))&lt;$C58,
Q$1&gt;$B58,
$D58='Master Sheet'!$U$2),1,
IF(AND(DATE(YEAR(Q$1)-1,MONTH(Q$1),DAY(Q$1))&lt;$C58,
Q$1&gt;$B58,
$D58='Master Sheet'!$U$3),2,
IF(AND(DATE(YEAR(Q$1)-1,MONTH(Q$1),DAY(Q$1))&lt;$C58,
Q$1&gt;$B58,
$D58='Master Sheet'!$U$4),3,
0))))))</f>
        <v>0</v>
      </c>
    </row>
    <row r="59" spans="1:17" ht="45.75" thickBot="1" x14ac:dyDescent="0.3">
      <c r="A59" s="33" t="s">
        <v>142</v>
      </c>
      <c r="B59" s="34">
        <v>42948</v>
      </c>
      <c r="C59" s="34">
        <v>43556</v>
      </c>
      <c r="D59" s="37" t="s">
        <v>4</v>
      </c>
      <c r="E59" s="36" t="s">
        <v>114</v>
      </c>
      <c r="F59" s="36" t="s">
        <v>40</v>
      </c>
      <c r="G59" s="13">
        <f ca="1">IF(AND(DATE(YEAR(G$1)-1,MONTH(G$1),DAY(G$1))&lt;$C59,
$B59&lt;DATE(YEAR(G$1)-1,MONTH(G$1),DAY(G$1)),
$D59='Master Sheet'!$U$2),1,
IF(AND(DATE(YEAR(G$1)-1,MONTH(G$1),DAY(G$1))&lt;$C59,
$B59&lt;DATE(YEAR(G$1)-1,MONTH(G$1),DAY(G$1)),
$D59='Master Sheet'!$U$3),2,
IF(AND(DATE(YEAR(G$1)-1,MONTH(G$1),DAY(G$1))&lt;$C59,
$B59&lt;DATE(YEAR(G$1)-1,MONTH(G$1),DAY(G$1)),
$D59='Master Sheet'!$U$4),3,
IF(AND(DATE(YEAR(G$1)-1,MONTH(G$1),DAY(G$1))&lt;$C59,
G$1&gt;$B59,
$D59='Master Sheet'!$U$2),1,
IF(AND(DATE(YEAR(G$1)-1,MONTH(G$1),DAY(G$1))&lt;$C59,
G$1&gt;$B59,
$D59='Master Sheet'!$U$3),2,
IF(AND(DATE(YEAR(G$1)-1,MONTH(G$1),DAY(G$1))&lt;$C59,
G$1&gt;$B59,
$D59='Master Sheet'!$U$4),3,
0))))))</f>
        <v>2</v>
      </c>
      <c r="H59" s="5">
        <f ca="1">IF(AND(DATE(YEAR(H$1)-1,MONTH(H$1),DAY(H$1))&lt;$C59,
$B59&lt;DATE(YEAR(H$1)-1,MONTH(H$1),DAY(H$1)),
$D59='Master Sheet'!$U$2),1,
IF(AND(DATE(YEAR(H$1)-1,MONTH(H$1),DAY(H$1))&lt;$C59,
$B59&lt;DATE(YEAR(H$1)-1,MONTH(H$1),DAY(H$1)),
$D59='Master Sheet'!$U$3),2,
IF(AND(DATE(YEAR(H$1)-1,MONTH(H$1),DAY(H$1))&lt;$C59,
$B59&lt;DATE(YEAR(H$1)-1,MONTH(H$1),DAY(H$1)),
$D59='Master Sheet'!$U$4),3,
IF(AND(DATE(YEAR(H$1)-1,MONTH(H$1),DAY(H$1))&lt;$C59,
H$1&gt;$B59,
$D59='Master Sheet'!$U$2),1,
IF(AND(DATE(YEAR(H$1)-1,MONTH(H$1),DAY(H$1))&lt;$C59,
H$1&gt;$B59,
$D59='Master Sheet'!$U$3),2,
IF(AND(DATE(YEAR(H$1)-1,MONTH(H$1),DAY(H$1))&lt;$C59,
H$1&gt;$B59,
$D59='Master Sheet'!$U$4),3,
0))))))</f>
        <v>0</v>
      </c>
      <c r="I59" s="5">
        <f ca="1">IF(AND(DATE(YEAR(I$1)-1,MONTH(I$1),DAY(I$1))&lt;$C59,
$B59&lt;DATE(YEAR(I$1)-1,MONTH(I$1),DAY(I$1)),
$D59='Master Sheet'!$U$2),1,
IF(AND(DATE(YEAR(I$1)-1,MONTH(I$1),DAY(I$1))&lt;$C59,
$B59&lt;DATE(YEAR(I$1)-1,MONTH(I$1),DAY(I$1)),
$D59='Master Sheet'!$U$3),2,
IF(AND(DATE(YEAR(I$1)-1,MONTH(I$1),DAY(I$1))&lt;$C59,
$B59&lt;DATE(YEAR(I$1)-1,MONTH(I$1),DAY(I$1)),
$D59='Master Sheet'!$U$4),3,
IF(AND(DATE(YEAR(I$1)-1,MONTH(I$1),DAY(I$1))&lt;$C59,
I$1&gt;$B59,
$D59='Master Sheet'!$U$2),1,
IF(AND(DATE(YEAR(I$1)-1,MONTH(I$1),DAY(I$1))&lt;$C59,
I$1&gt;$B59,
$D59='Master Sheet'!$U$3),2,
IF(AND(DATE(YEAR(I$1)-1,MONTH(I$1),DAY(I$1))&lt;$C59,
I$1&gt;$B59,
$D59='Master Sheet'!$U$4),3,
0))))))</f>
        <v>0</v>
      </c>
      <c r="J59" s="5">
        <f ca="1">IF(AND(DATE(YEAR(J$1)-1,MONTH(J$1),DAY(J$1))&lt;$C59,
$B59&lt;DATE(YEAR(J$1)-1,MONTH(J$1),DAY(J$1)),
$D59='Master Sheet'!$U$2),1,
IF(AND(DATE(YEAR(J$1)-1,MONTH(J$1),DAY(J$1))&lt;$C59,
$B59&lt;DATE(YEAR(J$1)-1,MONTH(J$1),DAY(J$1)),
$D59='Master Sheet'!$U$3),2,
IF(AND(DATE(YEAR(J$1)-1,MONTH(J$1),DAY(J$1))&lt;$C59,
$B59&lt;DATE(YEAR(J$1)-1,MONTH(J$1),DAY(J$1)),
$D59='Master Sheet'!$U$4),3,
IF(AND(DATE(YEAR(J$1)-1,MONTH(J$1),DAY(J$1))&lt;$C59,
J$1&gt;$B59,
$D59='Master Sheet'!$U$2),1,
IF(AND(DATE(YEAR(J$1)-1,MONTH(J$1),DAY(J$1))&lt;$C59,
J$1&gt;$B59,
$D59='Master Sheet'!$U$3),2,
IF(AND(DATE(YEAR(J$1)-1,MONTH(J$1),DAY(J$1))&lt;$C59,
J$1&gt;$B59,
$D59='Master Sheet'!$U$4),3,
0))))))</f>
        <v>0</v>
      </c>
      <c r="K59" s="5">
        <f ca="1">IF(AND(DATE(YEAR(K$1)-1,MONTH(K$1),DAY(K$1))&lt;$C59,
$B59&lt;DATE(YEAR(K$1)-1,MONTH(K$1),DAY(K$1)),
$D59='Master Sheet'!$U$2),1,
IF(AND(DATE(YEAR(K$1)-1,MONTH(K$1),DAY(K$1))&lt;$C59,
$B59&lt;DATE(YEAR(K$1)-1,MONTH(K$1),DAY(K$1)),
$D59='Master Sheet'!$U$3),2,
IF(AND(DATE(YEAR(K$1)-1,MONTH(K$1),DAY(K$1))&lt;$C59,
$B59&lt;DATE(YEAR(K$1)-1,MONTH(K$1),DAY(K$1)),
$D59='Master Sheet'!$U$4),3,
IF(AND(DATE(YEAR(K$1)-1,MONTH(K$1),DAY(K$1))&lt;$C59,
K$1&gt;$B59,
$D59='Master Sheet'!$U$2),1,
IF(AND(DATE(YEAR(K$1)-1,MONTH(K$1),DAY(K$1))&lt;$C59,
K$1&gt;$B59,
$D59='Master Sheet'!$U$3),2,
IF(AND(DATE(YEAR(K$1)-1,MONTH(K$1),DAY(K$1))&lt;$C59,
K$1&gt;$B59,
$D59='Master Sheet'!$U$4),3,
0))))))</f>
        <v>0</v>
      </c>
      <c r="L59" s="5">
        <f ca="1">IF(AND(DATE(YEAR(L$1)-1,MONTH(L$1),DAY(L$1))&lt;$C59,
$B59&lt;DATE(YEAR(L$1)-1,MONTH(L$1),DAY(L$1)),
$D59='Master Sheet'!$U$2),1,
IF(AND(DATE(YEAR(L$1)-1,MONTH(L$1),DAY(L$1))&lt;$C59,
$B59&lt;DATE(YEAR(L$1)-1,MONTH(L$1),DAY(L$1)),
$D59='Master Sheet'!$U$3),2,
IF(AND(DATE(YEAR(L$1)-1,MONTH(L$1),DAY(L$1))&lt;$C59,
$B59&lt;DATE(YEAR(L$1)-1,MONTH(L$1),DAY(L$1)),
$D59='Master Sheet'!$U$4),3,
IF(AND(DATE(YEAR(L$1)-1,MONTH(L$1),DAY(L$1))&lt;$C59,
L$1&gt;$B59,
$D59='Master Sheet'!$U$2),1,
IF(AND(DATE(YEAR(L$1)-1,MONTH(L$1),DAY(L$1))&lt;$C59,
L$1&gt;$B59,
$D59='Master Sheet'!$U$3),2,
IF(AND(DATE(YEAR(L$1)-1,MONTH(L$1),DAY(L$1))&lt;$C59,
L$1&gt;$B59,
$D59='Master Sheet'!$U$4),3,
0))))))</f>
        <v>0</v>
      </c>
      <c r="M59" s="5">
        <f ca="1">IF(AND(DATE(YEAR(M$1)-1,MONTH(M$1),DAY(M$1))&lt;$C59,
$B59&lt;DATE(YEAR(M$1)-1,MONTH(M$1),DAY(M$1)),
$D59='Master Sheet'!$U$2),1,
IF(AND(DATE(YEAR(M$1)-1,MONTH(M$1),DAY(M$1))&lt;$C59,
$B59&lt;DATE(YEAR(M$1)-1,MONTH(M$1),DAY(M$1)),
$D59='Master Sheet'!$U$3),2,
IF(AND(DATE(YEAR(M$1)-1,MONTH(M$1),DAY(M$1))&lt;$C59,
$B59&lt;DATE(YEAR(M$1)-1,MONTH(M$1),DAY(M$1)),
$D59='Master Sheet'!$U$4),3,
IF(AND(DATE(YEAR(M$1)-1,MONTH(M$1),DAY(M$1))&lt;$C59,
M$1&gt;$B59,
$D59='Master Sheet'!$U$2),1,
IF(AND(DATE(YEAR(M$1)-1,MONTH(M$1),DAY(M$1))&lt;$C59,
M$1&gt;$B59,
$D59='Master Sheet'!$U$3),2,
IF(AND(DATE(YEAR(M$1)-1,MONTH(M$1),DAY(M$1))&lt;$C59,
M$1&gt;$B59,
$D59='Master Sheet'!$U$4),3,
0))))))</f>
        <v>0</v>
      </c>
      <c r="N59" s="5">
        <f ca="1">IF(AND(DATE(YEAR(N$1)-1,MONTH(N$1),DAY(N$1))&lt;$C59,
$B59&lt;DATE(YEAR(N$1)-1,MONTH(N$1),DAY(N$1)),
$D59='Master Sheet'!$U$2),1,
IF(AND(DATE(YEAR(N$1)-1,MONTH(N$1),DAY(N$1))&lt;$C59,
$B59&lt;DATE(YEAR(N$1)-1,MONTH(N$1),DAY(N$1)),
$D59='Master Sheet'!$U$3),2,
IF(AND(DATE(YEAR(N$1)-1,MONTH(N$1),DAY(N$1))&lt;$C59,
$B59&lt;DATE(YEAR(N$1)-1,MONTH(N$1),DAY(N$1)),
$D59='Master Sheet'!$U$4),3,
IF(AND(DATE(YEAR(N$1)-1,MONTH(N$1),DAY(N$1))&lt;$C59,
N$1&gt;$B59,
$D59='Master Sheet'!$U$2),1,
IF(AND(DATE(YEAR(N$1)-1,MONTH(N$1),DAY(N$1))&lt;$C59,
N$1&gt;$B59,
$D59='Master Sheet'!$U$3),2,
IF(AND(DATE(YEAR(N$1)-1,MONTH(N$1),DAY(N$1))&lt;$C59,
N$1&gt;$B59,
$D59='Master Sheet'!$U$4),3,
0))))))</f>
        <v>0</v>
      </c>
      <c r="O59" s="5">
        <f ca="1">IF(AND(DATE(YEAR(O$1)-1,MONTH(O$1),DAY(O$1))&lt;$C59,
$B59&lt;DATE(YEAR(O$1)-1,MONTH(O$1),DAY(O$1)),
$D59='Master Sheet'!$U$2),1,
IF(AND(DATE(YEAR(O$1)-1,MONTH(O$1),DAY(O$1))&lt;$C59,
$B59&lt;DATE(YEAR(O$1)-1,MONTH(O$1),DAY(O$1)),
$D59='Master Sheet'!$U$3),2,
IF(AND(DATE(YEAR(O$1)-1,MONTH(O$1),DAY(O$1))&lt;$C59,
$B59&lt;DATE(YEAR(O$1)-1,MONTH(O$1),DAY(O$1)),
$D59='Master Sheet'!$U$4),3,
IF(AND(DATE(YEAR(O$1)-1,MONTH(O$1),DAY(O$1))&lt;$C59,
O$1&gt;$B59,
$D59='Master Sheet'!$U$2),1,
IF(AND(DATE(YEAR(O$1)-1,MONTH(O$1),DAY(O$1))&lt;$C59,
O$1&gt;$B59,
$D59='Master Sheet'!$U$3),2,
IF(AND(DATE(YEAR(O$1)-1,MONTH(O$1),DAY(O$1))&lt;$C59,
O$1&gt;$B59,
$D59='Master Sheet'!$U$4),3,
0))))))</f>
        <v>0</v>
      </c>
      <c r="P59" s="5">
        <f ca="1">IF(AND(DATE(YEAR(P$1)-1,MONTH(P$1),DAY(P$1))&lt;$C59,
$B59&lt;DATE(YEAR(P$1)-1,MONTH(P$1),DAY(P$1)),
$D59='Master Sheet'!$U$2),1,
IF(AND(DATE(YEAR(P$1)-1,MONTH(P$1),DAY(P$1))&lt;$C59,
$B59&lt;DATE(YEAR(P$1)-1,MONTH(P$1),DAY(P$1)),
$D59='Master Sheet'!$U$3),2,
IF(AND(DATE(YEAR(P$1)-1,MONTH(P$1),DAY(P$1))&lt;$C59,
$B59&lt;DATE(YEAR(P$1)-1,MONTH(P$1),DAY(P$1)),
$D59='Master Sheet'!$U$4),3,
IF(AND(DATE(YEAR(P$1)-1,MONTH(P$1),DAY(P$1))&lt;$C59,
P$1&gt;$B59,
$D59='Master Sheet'!$U$2),1,
IF(AND(DATE(YEAR(P$1)-1,MONTH(P$1),DAY(P$1))&lt;$C59,
P$1&gt;$B59,
$D59='Master Sheet'!$U$3),2,
IF(AND(DATE(YEAR(P$1)-1,MONTH(P$1),DAY(P$1))&lt;$C59,
P$1&gt;$B59,
$D59='Master Sheet'!$U$4),3,
0))))))</f>
        <v>0</v>
      </c>
      <c r="Q59" s="12">
        <f ca="1">IF(AND(DATE(YEAR(Q$1)-1,MONTH(Q$1),DAY(Q$1))&lt;$C59,
$B59&lt;DATE(YEAR(Q$1)-1,MONTH(Q$1),DAY(Q$1)),
$D59='Master Sheet'!$U$2),1,
IF(AND(DATE(YEAR(Q$1)-1,MONTH(Q$1),DAY(Q$1))&lt;$C59,
$B59&lt;DATE(YEAR(Q$1)-1,MONTH(Q$1),DAY(Q$1)),
$D59='Master Sheet'!$U$3),2,
IF(AND(DATE(YEAR(Q$1)-1,MONTH(Q$1),DAY(Q$1))&lt;$C59,
$B59&lt;DATE(YEAR(Q$1)-1,MONTH(Q$1),DAY(Q$1)),
$D59='Master Sheet'!$U$4),3,
IF(AND(DATE(YEAR(Q$1)-1,MONTH(Q$1),DAY(Q$1))&lt;$C59,
Q$1&gt;$B59,
$D59='Master Sheet'!$U$2),1,
IF(AND(DATE(YEAR(Q$1)-1,MONTH(Q$1),DAY(Q$1))&lt;$C59,
Q$1&gt;$B59,
$D59='Master Sheet'!$U$3),2,
IF(AND(DATE(YEAR(Q$1)-1,MONTH(Q$1),DAY(Q$1))&lt;$C59,
Q$1&gt;$B59,
$D59='Master Sheet'!$U$4),3,
0))))))</f>
        <v>0</v>
      </c>
    </row>
    <row r="60" spans="1:17" ht="45.75" thickBot="1" x14ac:dyDescent="0.3">
      <c r="A60" s="33" t="s">
        <v>46</v>
      </c>
      <c r="B60" s="34">
        <v>43101</v>
      </c>
      <c r="C60" s="34">
        <v>45291</v>
      </c>
      <c r="D60" s="37" t="s">
        <v>4</v>
      </c>
      <c r="E60" s="36" t="s">
        <v>115</v>
      </c>
      <c r="F60" s="36" t="s">
        <v>38</v>
      </c>
      <c r="G60" s="13">
        <f ca="1">IF(AND(DATE(YEAR(G$1)-1,MONTH(G$1),DAY(G$1))&lt;$C60,
$B60&lt;DATE(YEAR(G$1)-1,MONTH(G$1),DAY(G$1)),
$D60='Master Sheet'!$U$2),1,
IF(AND(DATE(YEAR(G$1)-1,MONTH(G$1),DAY(G$1))&lt;$C60,
$B60&lt;DATE(YEAR(G$1)-1,MONTH(G$1),DAY(G$1)),
$D60='Master Sheet'!$U$3),2,
IF(AND(DATE(YEAR(G$1)-1,MONTH(G$1),DAY(G$1))&lt;$C60,
$B60&lt;DATE(YEAR(G$1)-1,MONTH(G$1),DAY(G$1)),
$D60='Master Sheet'!$U$4),3,
IF(AND(DATE(YEAR(G$1)-1,MONTH(G$1),DAY(G$1))&lt;$C60,
G$1&gt;$B60,
$D60='Master Sheet'!$U$2),1,
IF(AND(DATE(YEAR(G$1)-1,MONTH(G$1),DAY(G$1))&lt;$C60,
G$1&gt;$B60,
$D60='Master Sheet'!$U$3),2,
IF(AND(DATE(YEAR(G$1)-1,MONTH(G$1),DAY(G$1))&lt;$C60,
G$1&gt;$B60,
$D60='Master Sheet'!$U$4),3,
0))))))</f>
        <v>2</v>
      </c>
      <c r="H60" s="5">
        <f ca="1">IF(AND(DATE(YEAR(H$1)-1,MONTH(H$1),DAY(H$1))&lt;$C60,
$B60&lt;DATE(YEAR(H$1)-1,MONTH(H$1),DAY(H$1)),
$D60='Master Sheet'!$U$2),1,
IF(AND(DATE(YEAR(H$1)-1,MONTH(H$1),DAY(H$1))&lt;$C60,
$B60&lt;DATE(YEAR(H$1)-1,MONTH(H$1),DAY(H$1)),
$D60='Master Sheet'!$U$3),2,
IF(AND(DATE(YEAR(H$1)-1,MONTH(H$1),DAY(H$1))&lt;$C60,
$B60&lt;DATE(YEAR(H$1)-1,MONTH(H$1),DAY(H$1)),
$D60='Master Sheet'!$U$4),3,
IF(AND(DATE(YEAR(H$1)-1,MONTH(H$1),DAY(H$1))&lt;$C60,
H$1&gt;$B60,
$D60='Master Sheet'!$U$2),1,
IF(AND(DATE(YEAR(H$1)-1,MONTH(H$1),DAY(H$1))&lt;$C60,
H$1&gt;$B60,
$D60='Master Sheet'!$U$3),2,
IF(AND(DATE(YEAR(H$1)-1,MONTH(H$1),DAY(H$1))&lt;$C60,
H$1&gt;$B60,
$D60='Master Sheet'!$U$4),3,
0))))))</f>
        <v>2</v>
      </c>
      <c r="I60" s="5">
        <f ca="1">IF(AND(DATE(YEAR(I$1)-1,MONTH(I$1),DAY(I$1))&lt;$C60,
$B60&lt;DATE(YEAR(I$1)-1,MONTH(I$1),DAY(I$1)),
$D60='Master Sheet'!$U$2),1,
IF(AND(DATE(YEAR(I$1)-1,MONTH(I$1),DAY(I$1))&lt;$C60,
$B60&lt;DATE(YEAR(I$1)-1,MONTH(I$1),DAY(I$1)),
$D60='Master Sheet'!$U$3),2,
IF(AND(DATE(YEAR(I$1)-1,MONTH(I$1),DAY(I$1))&lt;$C60,
$B60&lt;DATE(YEAR(I$1)-1,MONTH(I$1),DAY(I$1)),
$D60='Master Sheet'!$U$4),3,
IF(AND(DATE(YEAR(I$1)-1,MONTH(I$1),DAY(I$1))&lt;$C60,
I$1&gt;$B60,
$D60='Master Sheet'!$U$2),1,
IF(AND(DATE(YEAR(I$1)-1,MONTH(I$1),DAY(I$1))&lt;$C60,
I$1&gt;$B60,
$D60='Master Sheet'!$U$3),2,
IF(AND(DATE(YEAR(I$1)-1,MONTH(I$1),DAY(I$1))&lt;$C60,
I$1&gt;$B60,
$D60='Master Sheet'!$U$4),3,
0))))))</f>
        <v>2</v>
      </c>
      <c r="J60" s="5">
        <f ca="1">IF(AND(DATE(YEAR(J$1)-1,MONTH(J$1),DAY(J$1))&lt;$C60,
$B60&lt;DATE(YEAR(J$1)-1,MONTH(J$1),DAY(J$1)),
$D60='Master Sheet'!$U$2),1,
IF(AND(DATE(YEAR(J$1)-1,MONTH(J$1),DAY(J$1))&lt;$C60,
$B60&lt;DATE(YEAR(J$1)-1,MONTH(J$1),DAY(J$1)),
$D60='Master Sheet'!$U$3),2,
IF(AND(DATE(YEAR(J$1)-1,MONTH(J$1),DAY(J$1))&lt;$C60,
$B60&lt;DATE(YEAR(J$1)-1,MONTH(J$1),DAY(J$1)),
$D60='Master Sheet'!$U$4),3,
IF(AND(DATE(YEAR(J$1)-1,MONTH(J$1),DAY(J$1))&lt;$C60,
J$1&gt;$B60,
$D60='Master Sheet'!$U$2),1,
IF(AND(DATE(YEAR(J$1)-1,MONTH(J$1),DAY(J$1))&lt;$C60,
J$1&gt;$B60,
$D60='Master Sheet'!$U$3),2,
IF(AND(DATE(YEAR(J$1)-1,MONTH(J$1),DAY(J$1))&lt;$C60,
J$1&gt;$B60,
$D60='Master Sheet'!$U$4),3,
0))))))</f>
        <v>2</v>
      </c>
      <c r="K60" s="5">
        <f ca="1">IF(AND(DATE(YEAR(K$1)-1,MONTH(K$1),DAY(K$1))&lt;$C60,
$B60&lt;DATE(YEAR(K$1)-1,MONTH(K$1),DAY(K$1)),
$D60='Master Sheet'!$U$2),1,
IF(AND(DATE(YEAR(K$1)-1,MONTH(K$1),DAY(K$1))&lt;$C60,
$B60&lt;DATE(YEAR(K$1)-1,MONTH(K$1),DAY(K$1)),
$D60='Master Sheet'!$U$3),2,
IF(AND(DATE(YEAR(K$1)-1,MONTH(K$1),DAY(K$1))&lt;$C60,
$B60&lt;DATE(YEAR(K$1)-1,MONTH(K$1),DAY(K$1)),
$D60='Master Sheet'!$U$4),3,
IF(AND(DATE(YEAR(K$1)-1,MONTH(K$1),DAY(K$1))&lt;$C60,
K$1&gt;$B60,
$D60='Master Sheet'!$U$2),1,
IF(AND(DATE(YEAR(K$1)-1,MONTH(K$1),DAY(K$1))&lt;$C60,
K$1&gt;$B60,
$D60='Master Sheet'!$U$3),2,
IF(AND(DATE(YEAR(K$1)-1,MONTH(K$1),DAY(K$1))&lt;$C60,
K$1&gt;$B60,
$D60='Master Sheet'!$U$4),3,
0))))))</f>
        <v>2</v>
      </c>
      <c r="L60" s="5">
        <f ca="1">IF(AND(DATE(YEAR(L$1)-1,MONTH(L$1),DAY(L$1))&lt;$C60,
$B60&lt;DATE(YEAR(L$1)-1,MONTH(L$1),DAY(L$1)),
$D60='Master Sheet'!$U$2),1,
IF(AND(DATE(YEAR(L$1)-1,MONTH(L$1),DAY(L$1))&lt;$C60,
$B60&lt;DATE(YEAR(L$1)-1,MONTH(L$1),DAY(L$1)),
$D60='Master Sheet'!$U$3),2,
IF(AND(DATE(YEAR(L$1)-1,MONTH(L$1),DAY(L$1))&lt;$C60,
$B60&lt;DATE(YEAR(L$1)-1,MONTH(L$1),DAY(L$1)),
$D60='Master Sheet'!$U$4),3,
IF(AND(DATE(YEAR(L$1)-1,MONTH(L$1),DAY(L$1))&lt;$C60,
L$1&gt;$B60,
$D60='Master Sheet'!$U$2),1,
IF(AND(DATE(YEAR(L$1)-1,MONTH(L$1),DAY(L$1))&lt;$C60,
L$1&gt;$B60,
$D60='Master Sheet'!$U$3),2,
IF(AND(DATE(YEAR(L$1)-1,MONTH(L$1),DAY(L$1))&lt;$C60,
L$1&gt;$B60,
$D60='Master Sheet'!$U$4),3,
0))))))</f>
        <v>0</v>
      </c>
      <c r="M60" s="5">
        <f ca="1">IF(AND(DATE(YEAR(M$1)-1,MONTH(M$1),DAY(M$1))&lt;$C60,
$B60&lt;DATE(YEAR(M$1)-1,MONTH(M$1),DAY(M$1)),
$D60='Master Sheet'!$U$2),1,
IF(AND(DATE(YEAR(M$1)-1,MONTH(M$1),DAY(M$1))&lt;$C60,
$B60&lt;DATE(YEAR(M$1)-1,MONTH(M$1),DAY(M$1)),
$D60='Master Sheet'!$U$3),2,
IF(AND(DATE(YEAR(M$1)-1,MONTH(M$1),DAY(M$1))&lt;$C60,
$B60&lt;DATE(YEAR(M$1)-1,MONTH(M$1),DAY(M$1)),
$D60='Master Sheet'!$U$4),3,
IF(AND(DATE(YEAR(M$1)-1,MONTH(M$1),DAY(M$1))&lt;$C60,
M$1&gt;$B60,
$D60='Master Sheet'!$U$2),1,
IF(AND(DATE(YEAR(M$1)-1,MONTH(M$1),DAY(M$1))&lt;$C60,
M$1&gt;$B60,
$D60='Master Sheet'!$U$3),2,
IF(AND(DATE(YEAR(M$1)-1,MONTH(M$1),DAY(M$1))&lt;$C60,
M$1&gt;$B60,
$D60='Master Sheet'!$U$4),3,
0))))))</f>
        <v>0</v>
      </c>
      <c r="N60" s="5">
        <f ca="1">IF(AND(DATE(YEAR(N$1)-1,MONTH(N$1),DAY(N$1))&lt;$C60,
$B60&lt;DATE(YEAR(N$1)-1,MONTH(N$1),DAY(N$1)),
$D60='Master Sheet'!$U$2),1,
IF(AND(DATE(YEAR(N$1)-1,MONTH(N$1),DAY(N$1))&lt;$C60,
$B60&lt;DATE(YEAR(N$1)-1,MONTH(N$1),DAY(N$1)),
$D60='Master Sheet'!$U$3),2,
IF(AND(DATE(YEAR(N$1)-1,MONTH(N$1),DAY(N$1))&lt;$C60,
$B60&lt;DATE(YEAR(N$1)-1,MONTH(N$1),DAY(N$1)),
$D60='Master Sheet'!$U$4),3,
IF(AND(DATE(YEAR(N$1)-1,MONTH(N$1),DAY(N$1))&lt;$C60,
N$1&gt;$B60,
$D60='Master Sheet'!$U$2),1,
IF(AND(DATE(YEAR(N$1)-1,MONTH(N$1),DAY(N$1))&lt;$C60,
N$1&gt;$B60,
$D60='Master Sheet'!$U$3),2,
IF(AND(DATE(YEAR(N$1)-1,MONTH(N$1),DAY(N$1))&lt;$C60,
N$1&gt;$B60,
$D60='Master Sheet'!$U$4),3,
0))))))</f>
        <v>0</v>
      </c>
      <c r="O60" s="5">
        <f ca="1">IF(AND(DATE(YEAR(O$1)-1,MONTH(O$1),DAY(O$1))&lt;$C60,
$B60&lt;DATE(YEAR(O$1)-1,MONTH(O$1),DAY(O$1)),
$D60='Master Sheet'!$U$2),1,
IF(AND(DATE(YEAR(O$1)-1,MONTH(O$1),DAY(O$1))&lt;$C60,
$B60&lt;DATE(YEAR(O$1)-1,MONTH(O$1),DAY(O$1)),
$D60='Master Sheet'!$U$3),2,
IF(AND(DATE(YEAR(O$1)-1,MONTH(O$1),DAY(O$1))&lt;$C60,
$B60&lt;DATE(YEAR(O$1)-1,MONTH(O$1),DAY(O$1)),
$D60='Master Sheet'!$U$4),3,
IF(AND(DATE(YEAR(O$1)-1,MONTH(O$1),DAY(O$1))&lt;$C60,
O$1&gt;$B60,
$D60='Master Sheet'!$U$2),1,
IF(AND(DATE(YEAR(O$1)-1,MONTH(O$1),DAY(O$1))&lt;$C60,
O$1&gt;$B60,
$D60='Master Sheet'!$U$3),2,
IF(AND(DATE(YEAR(O$1)-1,MONTH(O$1),DAY(O$1))&lt;$C60,
O$1&gt;$B60,
$D60='Master Sheet'!$U$4),3,
0))))))</f>
        <v>0</v>
      </c>
      <c r="P60" s="5">
        <f ca="1">IF(AND(DATE(YEAR(P$1)-1,MONTH(P$1),DAY(P$1))&lt;$C60,
$B60&lt;DATE(YEAR(P$1)-1,MONTH(P$1),DAY(P$1)),
$D60='Master Sheet'!$U$2),1,
IF(AND(DATE(YEAR(P$1)-1,MONTH(P$1),DAY(P$1))&lt;$C60,
$B60&lt;DATE(YEAR(P$1)-1,MONTH(P$1),DAY(P$1)),
$D60='Master Sheet'!$U$3),2,
IF(AND(DATE(YEAR(P$1)-1,MONTH(P$1),DAY(P$1))&lt;$C60,
$B60&lt;DATE(YEAR(P$1)-1,MONTH(P$1),DAY(P$1)),
$D60='Master Sheet'!$U$4),3,
IF(AND(DATE(YEAR(P$1)-1,MONTH(P$1),DAY(P$1))&lt;$C60,
P$1&gt;$B60,
$D60='Master Sheet'!$U$2),1,
IF(AND(DATE(YEAR(P$1)-1,MONTH(P$1),DAY(P$1))&lt;$C60,
P$1&gt;$B60,
$D60='Master Sheet'!$U$3),2,
IF(AND(DATE(YEAR(P$1)-1,MONTH(P$1),DAY(P$1))&lt;$C60,
P$1&gt;$B60,
$D60='Master Sheet'!$U$4),3,
0))))))</f>
        <v>0</v>
      </c>
      <c r="Q60" s="12">
        <f ca="1">IF(AND(DATE(YEAR(Q$1)-1,MONTH(Q$1),DAY(Q$1))&lt;$C60,
$B60&lt;DATE(YEAR(Q$1)-1,MONTH(Q$1),DAY(Q$1)),
$D60='Master Sheet'!$U$2),1,
IF(AND(DATE(YEAR(Q$1)-1,MONTH(Q$1),DAY(Q$1))&lt;$C60,
$B60&lt;DATE(YEAR(Q$1)-1,MONTH(Q$1),DAY(Q$1)),
$D60='Master Sheet'!$U$3),2,
IF(AND(DATE(YEAR(Q$1)-1,MONTH(Q$1),DAY(Q$1))&lt;$C60,
$B60&lt;DATE(YEAR(Q$1)-1,MONTH(Q$1),DAY(Q$1)),
$D60='Master Sheet'!$U$4),3,
IF(AND(DATE(YEAR(Q$1)-1,MONTH(Q$1),DAY(Q$1))&lt;$C60,
Q$1&gt;$B60,
$D60='Master Sheet'!$U$2),1,
IF(AND(DATE(YEAR(Q$1)-1,MONTH(Q$1),DAY(Q$1))&lt;$C60,
Q$1&gt;$B60,
$D60='Master Sheet'!$U$3),2,
IF(AND(DATE(YEAR(Q$1)-1,MONTH(Q$1),DAY(Q$1))&lt;$C60,
Q$1&gt;$B60,
$D60='Master Sheet'!$U$4),3,
0))))))</f>
        <v>0</v>
      </c>
    </row>
    <row r="61" spans="1:17" ht="30.75" thickBot="1" x14ac:dyDescent="0.3">
      <c r="A61" s="33" t="s">
        <v>180</v>
      </c>
      <c r="B61" s="34">
        <v>43101</v>
      </c>
      <c r="C61" s="34">
        <v>43405</v>
      </c>
      <c r="D61" s="37" t="s">
        <v>6</v>
      </c>
      <c r="E61" s="36" t="s">
        <v>110</v>
      </c>
      <c r="F61" s="36" t="s">
        <v>158</v>
      </c>
      <c r="G61" s="13">
        <f ca="1">IF(AND(DATE(YEAR(G$1)-1,MONTH(G$1),DAY(G$1))&lt;$C61,
$B61&lt;DATE(YEAR(G$1)-1,MONTH(G$1),DAY(G$1)),
$D61='Master Sheet'!$U$2),1,
IF(AND(DATE(YEAR(G$1)-1,MONTH(G$1),DAY(G$1))&lt;$C61,
$B61&lt;DATE(YEAR(G$1)-1,MONTH(G$1),DAY(G$1)),
$D61='Master Sheet'!$U$3),2,
IF(AND(DATE(YEAR(G$1)-1,MONTH(G$1),DAY(G$1))&lt;$C61,
$B61&lt;DATE(YEAR(G$1)-1,MONTH(G$1),DAY(G$1)),
$D61='Master Sheet'!$U$4),3,
IF(AND(DATE(YEAR(G$1)-1,MONTH(G$1),DAY(G$1))&lt;$C61,
G$1&gt;$B61,
$D61='Master Sheet'!$U$2),1,
IF(AND(DATE(YEAR(G$1)-1,MONTH(G$1),DAY(G$1))&lt;$C61,
G$1&gt;$B61,
$D61='Master Sheet'!$U$3),2,
IF(AND(DATE(YEAR(G$1)-1,MONTH(G$1),DAY(G$1))&lt;$C61,
G$1&gt;$B61,
$D61='Master Sheet'!$U$4),3,
0))))))</f>
        <v>0</v>
      </c>
      <c r="H61" s="5">
        <f ca="1">IF(AND(DATE(YEAR(H$1)-1,MONTH(H$1),DAY(H$1))&lt;$C61,
$B61&lt;DATE(YEAR(H$1)-1,MONTH(H$1),DAY(H$1)),
$D61='Master Sheet'!$U$2),1,
IF(AND(DATE(YEAR(H$1)-1,MONTH(H$1),DAY(H$1))&lt;$C61,
$B61&lt;DATE(YEAR(H$1)-1,MONTH(H$1),DAY(H$1)),
$D61='Master Sheet'!$U$3),2,
IF(AND(DATE(YEAR(H$1)-1,MONTH(H$1),DAY(H$1))&lt;$C61,
$B61&lt;DATE(YEAR(H$1)-1,MONTH(H$1),DAY(H$1)),
$D61='Master Sheet'!$U$4),3,
IF(AND(DATE(YEAR(H$1)-1,MONTH(H$1),DAY(H$1))&lt;$C61,
H$1&gt;$B61,
$D61='Master Sheet'!$U$2),1,
IF(AND(DATE(YEAR(H$1)-1,MONTH(H$1),DAY(H$1))&lt;$C61,
H$1&gt;$B61,
$D61='Master Sheet'!$U$3),2,
IF(AND(DATE(YEAR(H$1)-1,MONTH(H$1),DAY(H$1))&lt;$C61,
H$1&gt;$B61,
$D61='Master Sheet'!$U$4),3,
0))))))</f>
        <v>0</v>
      </c>
      <c r="I61" s="5">
        <f ca="1">IF(AND(DATE(YEAR(I$1)-1,MONTH(I$1),DAY(I$1))&lt;$C61,
$B61&lt;DATE(YEAR(I$1)-1,MONTH(I$1),DAY(I$1)),
$D61='Master Sheet'!$U$2),1,
IF(AND(DATE(YEAR(I$1)-1,MONTH(I$1),DAY(I$1))&lt;$C61,
$B61&lt;DATE(YEAR(I$1)-1,MONTH(I$1),DAY(I$1)),
$D61='Master Sheet'!$U$3),2,
IF(AND(DATE(YEAR(I$1)-1,MONTH(I$1),DAY(I$1))&lt;$C61,
$B61&lt;DATE(YEAR(I$1)-1,MONTH(I$1),DAY(I$1)),
$D61='Master Sheet'!$U$4),3,
IF(AND(DATE(YEAR(I$1)-1,MONTH(I$1),DAY(I$1))&lt;$C61,
I$1&gt;$B61,
$D61='Master Sheet'!$U$2),1,
IF(AND(DATE(YEAR(I$1)-1,MONTH(I$1),DAY(I$1))&lt;$C61,
I$1&gt;$B61,
$D61='Master Sheet'!$U$3),2,
IF(AND(DATE(YEAR(I$1)-1,MONTH(I$1),DAY(I$1))&lt;$C61,
I$1&gt;$B61,
$D61='Master Sheet'!$U$4),3,
0))))))</f>
        <v>0</v>
      </c>
      <c r="J61" s="5">
        <f ca="1">IF(AND(DATE(YEAR(J$1)-1,MONTH(J$1),DAY(J$1))&lt;$C61,
$B61&lt;DATE(YEAR(J$1)-1,MONTH(J$1),DAY(J$1)),
$D61='Master Sheet'!$U$2),1,
IF(AND(DATE(YEAR(J$1)-1,MONTH(J$1),DAY(J$1))&lt;$C61,
$B61&lt;DATE(YEAR(J$1)-1,MONTH(J$1),DAY(J$1)),
$D61='Master Sheet'!$U$3),2,
IF(AND(DATE(YEAR(J$1)-1,MONTH(J$1),DAY(J$1))&lt;$C61,
$B61&lt;DATE(YEAR(J$1)-1,MONTH(J$1),DAY(J$1)),
$D61='Master Sheet'!$U$4),3,
IF(AND(DATE(YEAR(J$1)-1,MONTH(J$1),DAY(J$1))&lt;$C61,
J$1&gt;$B61,
$D61='Master Sheet'!$U$2),1,
IF(AND(DATE(YEAR(J$1)-1,MONTH(J$1),DAY(J$1))&lt;$C61,
J$1&gt;$B61,
$D61='Master Sheet'!$U$3),2,
IF(AND(DATE(YEAR(J$1)-1,MONTH(J$1),DAY(J$1))&lt;$C61,
J$1&gt;$B61,
$D61='Master Sheet'!$U$4),3,
0))))))</f>
        <v>0</v>
      </c>
      <c r="K61" s="5">
        <f ca="1">IF(AND(DATE(YEAR(K$1)-1,MONTH(K$1),DAY(K$1))&lt;$C61,
$B61&lt;DATE(YEAR(K$1)-1,MONTH(K$1),DAY(K$1)),
$D61='Master Sheet'!$U$2),1,
IF(AND(DATE(YEAR(K$1)-1,MONTH(K$1),DAY(K$1))&lt;$C61,
$B61&lt;DATE(YEAR(K$1)-1,MONTH(K$1),DAY(K$1)),
$D61='Master Sheet'!$U$3),2,
IF(AND(DATE(YEAR(K$1)-1,MONTH(K$1),DAY(K$1))&lt;$C61,
$B61&lt;DATE(YEAR(K$1)-1,MONTH(K$1),DAY(K$1)),
$D61='Master Sheet'!$U$4),3,
IF(AND(DATE(YEAR(K$1)-1,MONTH(K$1),DAY(K$1))&lt;$C61,
K$1&gt;$B61,
$D61='Master Sheet'!$U$2),1,
IF(AND(DATE(YEAR(K$1)-1,MONTH(K$1),DAY(K$1))&lt;$C61,
K$1&gt;$B61,
$D61='Master Sheet'!$U$3),2,
IF(AND(DATE(YEAR(K$1)-1,MONTH(K$1),DAY(K$1))&lt;$C61,
K$1&gt;$B61,
$D61='Master Sheet'!$U$4),3,
0))))))</f>
        <v>0</v>
      </c>
      <c r="L61" s="5">
        <f ca="1">IF(AND(DATE(YEAR(L$1)-1,MONTH(L$1),DAY(L$1))&lt;$C61,
$B61&lt;DATE(YEAR(L$1)-1,MONTH(L$1),DAY(L$1)),
$D61='Master Sheet'!$U$2),1,
IF(AND(DATE(YEAR(L$1)-1,MONTH(L$1),DAY(L$1))&lt;$C61,
$B61&lt;DATE(YEAR(L$1)-1,MONTH(L$1),DAY(L$1)),
$D61='Master Sheet'!$U$3),2,
IF(AND(DATE(YEAR(L$1)-1,MONTH(L$1),DAY(L$1))&lt;$C61,
$B61&lt;DATE(YEAR(L$1)-1,MONTH(L$1),DAY(L$1)),
$D61='Master Sheet'!$U$4),3,
IF(AND(DATE(YEAR(L$1)-1,MONTH(L$1),DAY(L$1))&lt;$C61,
L$1&gt;$B61,
$D61='Master Sheet'!$U$2),1,
IF(AND(DATE(YEAR(L$1)-1,MONTH(L$1),DAY(L$1))&lt;$C61,
L$1&gt;$B61,
$D61='Master Sheet'!$U$3),2,
IF(AND(DATE(YEAR(L$1)-1,MONTH(L$1),DAY(L$1))&lt;$C61,
L$1&gt;$B61,
$D61='Master Sheet'!$U$4),3,
0))))))</f>
        <v>0</v>
      </c>
      <c r="M61" s="5">
        <f ca="1">IF(AND(DATE(YEAR(M$1)-1,MONTH(M$1),DAY(M$1))&lt;$C61,
$B61&lt;DATE(YEAR(M$1)-1,MONTH(M$1),DAY(M$1)),
$D61='Master Sheet'!$U$2),1,
IF(AND(DATE(YEAR(M$1)-1,MONTH(M$1),DAY(M$1))&lt;$C61,
$B61&lt;DATE(YEAR(M$1)-1,MONTH(M$1),DAY(M$1)),
$D61='Master Sheet'!$U$3),2,
IF(AND(DATE(YEAR(M$1)-1,MONTH(M$1),DAY(M$1))&lt;$C61,
$B61&lt;DATE(YEAR(M$1)-1,MONTH(M$1),DAY(M$1)),
$D61='Master Sheet'!$U$4),3,
IF(AND(DATE(YEAR(M$1)-1,MONTH(M$1),DAY(M$1))&lt;$C61,
M$1&gt;$B61,
$D61='Master Sheet'!$U$2),1,
IF(AND(DATE(YEAR(M$1)-1,MONTH(M$1),DAY(M$1))&lt;$C61,
M$1&gt;$B61,
$D61='Master Sheet'!$U$3),2,
IF(AND(DATE(YEAR(M$1)-1,MONTH(M$1),DAY(M$1))&lt;$C61,
M$1&gt;$B61,
$D61='Master Sheet'!$U$4),3,
0))))))</f>
        <v>0</v>
      </c>
      <c r="N61" s="5">
        <f ca="1">IF(AND(DATE(YEAR(N$1)-1,MONTH(N$1),DAY(N$1))&lt;$C61,
$B61&lt;DATE(YEAR(N$1)-1,MONTH(N$1),DAY(N$1)),
$D61='Master Sheet'!$U$2),1,
IF(AND(DATE(YEAR(N$1)-1,MONTH(N$1),DAY(N$1))&lt;$C61,
$B61&lt;DATE(YEAR(N$1)-1,MONTH(N$1),DAY(N$1)),
$D61='Master Sheet'!$U$3),2,
IF(AND(DATE(YEAR(N$1)-1,MONTH(N$1),DAY(N$1))&lt;$C61,
$B61&lt;DATE(YEAR(N$1)-1,MONTH(N$1),DAY(N$1)),
$D61='Master Sheet'!$U$4),3,
IF(AND(DATE(YEAR(N$1)-1,MONTH(N$1),DAY(N$1))&lt;$C61,
N$1&gt;$B61,
$D61='Master Sheet'!$U$2),1,
IF(AND(DATE(YEAR(N$1)-1,MONTH(N$1),DAY(N$1))&lt;$C61,
N$1&gt;$B61,
$D61='Master Sheet'!$U$3),2,
IF(AND(DATE(YEAR(N$1)-1,MONTH(N$1),DAY(N$1))&lt;$C61,
N$1&gt;$B61,
$D61='Master Sheet'!$U$4),3,
0))))))</f>
        <v>0</v>
      </c>
      <c r="O61" s="5">
        <f ca="1">IF(AND(DATE(YEAR(O$1)-1,MONTH(O$1),DAY(O$1))&lt;$C61,
$B61&lt;DATE(YEAR(O$1)-1,MONTH(O$1),DAY(O$1)),
$D61='Master Sheet'!$U$2),1,
IF(AND(DATE(YEAR(O$1)-1,MONTH(O$1),DAY(O$1))&lt;$C61,
$B61&lt;DATE(YEAR(O$1)-1,MONTH(O$1),DAY(O$1)),
$D61='Master Sheet'!$U$3),2,
IF(AND(DATE(YEAR(O$1)-1,MONTH(O$1),DAY(O$1))&lt;$C61,
$B61&lt;DATE(YEAR(O$1)-1,MONTH(O$1),DAY(O$1)),
$D61='Master Sheet'!$U$4),3,
IF(AND(DATE(YEAR(O$1)-1,MONTH(O$1),DAY(O$1))&lt;$C61,
O$1&gt;$B61,
$D61='Master Sheet'!$U$2),1,
IF(AND(DATE(YEAR(O$1)-1,MONTH(O$1),DAY(O$1))&lt;$C61,
O$1&gt;$B61,
$D61='Master Sheet'!$U$3),2,
IF(AND(DATE(YEAR(O$1)-1,MONTH(O$1),DAY(O$1))&lt;$C61,
O$1&gt;$B61,
$D61='Master Sheet'!$U$4),3,
0))))))</f>
        <v>0</v>
      </c>
      <c r="P61" s="5">
        <f ca="1">IF(AND(DATE(YEAR(P$1)-1,MONTH(P$1),DAY(P$1))&lt;$C61,
$B61&lt;DATE(YEAR(P$1)-1,MONTH(P$1),DAY(P$1)),
$D61='Master Sheet'!$U$2),1,
IF(AND(DATE(YEAR(P$1)-1,MONTH(P$1),DAY(P$1))&lt;$C61,
$B61&lt;DATE(YEAR(P$1)-1,MONTH(P$1),DAY(P$1)),
$D61='Master Sheet'!$U$3),2,
IF(AND(DATE(YEAR(P$1)-1,MONTH(P$1),DAY(P$1))&lt;$C61,
$B61&lt;DATE(YEAR(P$1)-1,MONTH(P$1),DAY(P$1)),
$D61='Master Sheet'!$U$4),3,
IF(AND(DATE(YEAR(P$1)-1,MONTH(P$1),DAY(P$1))&lt;$C61,
P$1&gt;$B61,
$D61='Master Sheet'!$U$2),1,
IF(AND(DATE(YEAR(P$1)-1,MONTH(P$1),DAY(P$1))&lt;$C61,
P$1&gt;$B61,
$D61='Master Sheet'!$U$3),2,
IF(AND(DATE(YEAR(P$1)-1,MONTH(P$1),DAY(P$1))&lt;$C61,
P$1&gt;$B61,
$D61='Master Sheet'!$U$4),3,
0))))))</f>
        <v>0</v>
      </c>
      <c r="Q61" s="12">
        <f ca="1">IF(AND(DATE(YEAR(Q$1)-1,MONTH(Q$1),DAY(Q$1))&lt;$C61,
$B61&lt;DATE(YEAR(Q$1)-1,MONTH(Q$1),DAY(Q$1)),
$D61='Master Sheet'!$U$2),1,
IF(AND(DATE(YEAR(Q$1)-1,MONTH(Q$1),DAY(Q$1))&lt;$C61,
$B61&lt;DATE(YEAR(Q$1)-1,MONTH(Q$1),DAY(Q$1)),
$D61='Master Sheet'!$U$3),2,
IF(AND(DATE(YEAR(Q$1)-1,MONTH(Q$1),DAY(Q$1))&lt;$C61,
$B61&lt;DATE(YEAR(Q$1)-1,MONTH(Q$1),DAY(Q$1)),
$D61='Master Sheet'!$U$4),3,
IF(AND(DATE(YEAR(Q$1)-1,MONTH(Q$1),DAY(Q$1))&lt;$C61,
Q$1&gt;$B61,
$D61='Master Sheet'!$U$2),1,
IF(AND(DATE(YEAR(Q$1)-1,MONTH(Q$1),DAY(Q$1))&lt;$C61,
Q$1&gt;$B61,
$D61='Master Sheet'!$U$3),2,
IF(AND(DATE(YEAR(Q$1)-1,MONTH(Q$1),DAY(Q$1))&lt;$C61,
Q$1&gt;$B61,
$D61='Master Sheet'!$U$4),3,
0))))))</f>
        <v>0</v>
      </c>
    </row>
    <row r="62" spans="1:17" ht="30.75" thickBot="1" x14ac:dyDescent="0.3">
      <c r="A62" s="33" t="s">
        <v>181</v>
      </c>
      <c r="B62" s="34">
        <v>43282</v>
      </c>
      <c r="C62" s="34">
        <v>43497</v>
      </c>
      <c r="D62" s="37" t="s">
        <v>6</v>
      </c>
      <c r="E62" s="36" t="s">
        <v>110</v>
      </c>
      <c r="F62" s="36" t="s">
        <v>66</v>
      </c>
      <c r="G62" s="13">
        <f ca="1">IF(AND(DATE(YEAR(G$1)-1,MONTH(G$1),DAY(G$1))&lt;$C62,
$B62&lt;DATE(YEAR(G$1)-1,MONTH(G$1),DAY(G$1)),
$D62='Master Sheet'!$U$2),1,
IF(AND(DATE(YEAR(G$1)-1,MONTH(G$1),DAY(G$1))&lt;$C62,
$B62&lt;DATE(YEAR(G$1)-1,MONTH(G$1),DAY(G$1)),
$D62='Master Sheet'!$U$3),2,
IF(AND(DATE(YEAR(G$1)-1,MONTH(G$1),DAY(G$1))&lt;$C62,
$B62&lt;DATE(YEAR(G$1)-1,MONTH(G$1),DAY(G$1)),
$D62='Master Sheet'!$U$4),3,
IF(AND(DATE(YEAR(G$1)-1,MONTH(G$1),DAY(G$1))&lt;$C62,
G$1&gt;$B62,
$D62='Master Sheet'!$U$2),1,
IF(AND(DATE(YEAR(G$1)-1,MONTH(G$1),DAY(G$1))&lt;$C62,
G$1&gt;$B62,
$D62='Master Sheet'!$U$3),2,
IF(AND(DATE(YEAR(G$1)-1,MONTH(G$1),DAY(G$1))&lt;$C62,
G$1&gt;$B62,
$D62='Master Sheet'!$U$4),3,
0))))))</f>
        <v>0</v>
      </c>
      <c r="H62" s="5">
        <f ca="1">IF(AND(DATE(YEAR(H$1)-1,MONTH(H$1),DAY(H$1))&lt;$C62,
$B62&lt;DATE(YEAR(H$1)-1,MONTH(H$1),DAY(H$1)),
$D62='Master Sheet'!$U$2),1,
IF(AND(DATE(YEAR(H$1)-1,MONTH(H$1),DAY(H$1))&lt;$C62,
$B62&lt;DATE(YEAR(H$1)-1,MONTH(H$1),DAY(H$1)),
$D62='Master Sheet'!$U$3),2,
IF(AND(DATE(YEAR(H$1)-1,MONTH(H$1),DAY(H$1))&lt;$C62,
$B62&lt;DATE(YEAR(H$1)-1,MONTH(H$1),DAY(H$1)),
$D62='Master Sheet'!$U$4),3,
IF(AND(DATE(YEAR(H$1)-1,MONTH(H$1),DAY(H$1))&lt;$C62,
H$1&gt;$B62,
$D62='Master Sheet'!$U$2),1,
IF(AND(DATE(YEAR(H$1)-1,MONTH(H$1),DAY(H$1))&lt;$C62,
H$1&gt;$B62,
$D62='Master Sheet'!$U$3),2,
IF(AND(DATE(YEAR(H$1)-1,MONTH(H$1),DAY(H$1))&lt;$C62,
H$1&gt;$B62,
$D62='Master Sheet'!$U$4),3,
0))))))</f>
        <v>0</v>
      </c>
      <c r="I62" s="5">
        <f ca="1">IF(AND(DATE(YEAR(I$1)-1,MONTH(I$1),DAY(I$1))&lt;$C62,
$B62&lt;DATE(YEAR(I$1)-1,MONTH(I$1),DAY(I$1)),
$D62='Master Sheet'!$U$2),1,
IF(AND(DATE(YEAR(I$1)-1,MONTH(I$1),DAY(I$1))&lt;$C62,
$B62&lt;DATE(YEAR(I$1)-1,MONTH(I$1),DAY(I$1)),
$D62='Master Sheet'!$U$3),2,
IF(AND(DATE(YEAR(I$1)-1,MONTH(I$1),DAY(I$1))&lt;$C62,
$B62&lt;DATE(YEAR(I$1)-1,MONTH(I$1),DAY(I$1)),
$D62='Master Sheet'!$U$4),3,
IF(AND(DATE(YEAR(I$1)-1,MONTH(I$1),DAY(I$1))&lt;$C62,
I$1&gt;$B62,
$D62='Master Sheet'!$U$2),1,
IF(AND(DATE(YEAR(I$1)-1,MONTH(I$1),DAY(I$1))&lt;$C62,
I$1&gt;$B62,
$D62='Master Sheet'!$U$3),2,
IF(AND(DATE(YEAR(I$1)-1,MONTH(I$1),DAY(I$1))&lt;$C62,
I$1&gt;$B62,
$D62='Master Sheet'!$U$4),3,
0))))))</f>
        <v>0</v>
      </c>
      <c r="J62" s="5">
        <f ca="1">IF(AND(DATE(YEAR(J$1)-1,MONTH(J$1),DAY(J$1))&lt;$C62,
$B62&lt;DATE(YEAR(J$1)-1,MONTH(J$1),DAY(J$1)),
$D62='Master Sheet'!$U$2),1,
IF(AND(DATE(YEAR(J$1)-1,MONTH(J$1),DAY(J$1))&lt;$C62,
$B62&lt;DATE(YEAR(J$1)-1,MONTH(J$1),DAY(J$1)),
$D62='Master Sheet'!$U$3),2,
IF(AND(DATE(YEAR(J$1)-1,MONTH(J$1),DAY(J$1))&lt;$C62,
$B62&lt;DATE(YEAR(J$1)-1,MONTH(J$1),DAY(J$1)),
$D62='Master Sheet'!$U$4),3,
IF(AND(DATE(YEAR(J$1)-1,MONTH(J$1),DAY(J$1))&lt;$C62,
J$1&gt;$B62,
$D62='Master Sheet'!$U$2),1,
IF(AND(DATE(YEAR(J$1)-1,MONTH(J$1),DAY(J$1))&lt;$C62,
J$1&gt;$B62,
$D62='Master Sheet'!$U$3),2,
IF(AND(DATE(YEAR(J$1)-1,MONTH(J$1),DAY(J$1))&lt;$C62,
J$1&gt;$B62,
$D62='Master Sheet'!$U$4),3,
0))))))</f>
        <v>0</v>
      </c>
      <c r="K62" s="5">
        <f ca="1">IF(AND(DATE(YEAR(K$1)-1,MONTH(K$1),DAY(K$1))&lt;$C62,
$B62&lt;DATE(YEAR(K$1)-1,MONTH(K$1),DAY(K$1)),
$D62='Master Sheet'!$U$2),1,
IF(AND(DATE(YEAR(K$1)-1,MONTH(K$1),DAY(K$1))&lt;$C62,
$B62&lt;DATE(YEAR(K$1)-1,MONTH(K$1),DAY(K$1)),
$D62='Master Sheet'!$U$3),2,
IF(AND(DATE(YEAR(K$1)-1,MONTH(K$1),DAY(K$1))&lt;$C62,
$B62&lt;DATE(YEAR(K$1)-1,MONTH(K$1),DAY(K$1)),
$D62='Master Sheet'!$U$4),3,
IF(AND(DATE(YEAR(K$1)-1,MONTH(K$1),DAY(K$1))&lt;$C62,
K$1&gt;$B62,
$D62='Master Sheet'!$U$2),1,
IF(AND(DATE(YEAR(K$1)-1,MONTH(K$1),DAY(K$1))&lt;$C62,
K$1&gt;$B62,
$D62='Master Sheet'!$U$3),2,
IF(AND(DATE(YEAR(K$1)-1,MONTH(K$1),DAY(K$1))&lt;$C62,
K$1&gt;$B62,
$D62='Master Sheet'!$U$4),3,
0))))))</f>
        <v>0</v>
      </c>
      <c r="L62" s="5">
        <f ca="1">IF(AND(DATE(YEAR(L$1)-1,MONTH(L$1),DAY(L$1))&lt;$C62,
$B62&lt;DATE(YEAR(L$1)-1,MONTH(L$1),DAY(L$1)),
$D62='Master Sheet'!$U$2),1,
IF(AND(DATE(YEAR(L$1)-1,MONTH(L$1),DAY(L$1))&lt;$C62,
$B62&lt;DATE(YEAR(L$1)-1,MONTH(L$1),DAY(L$1)),
$D62='Master Sheet'!$U$3),2,
IF(AND(DATE(YEAR(L$1)-1,MONTH(L$1),DAY(L$1))&lt;$C62,
$B62&lt;DATE(YEAR(L$1)-1,MONTH(L$1),DAY(L$1)),
$D62='Master Sheet'!$U$4),3,
IF(AND(DATE(YEAR(L$1)-1,MONTH(L$1),DAY(L$1))&lt;$C62,
L$1&gt;$B62,
$D62='Master Sheet'!$U$2),1,
IF(AND(DATE(YEAR(L$1)-1,MONTH(L$1),DAY(L$1))&lt;$C62,
L$1&gt;$B62,
$D62='Master Sheet'!$U$3),2,
IF(AND(DATE(YEAR(L$1)-1,MONTH(L$1),DAY(L$1))&lt;$C62,
L$1&gt;$B62,
$D62='Master Sheet'!$U$4),3,
0))))))</f>
        <v>0</v>
      </c>
      <c r="M62" s="5">
        <f ca="1">IF(AND(DATE(YEAR(M$1)-1,MONTH(M$1),DAY(M$1))&lt;$C62,
$B62&lt;DATE(YEAR(M$1)-1,MONTH(M$1),DAY(M$1)),
$D62='Master Sheet'!$U$2),1,
IF(AND(DATE(YEAR(M$1)-1,MONTH(M$1),DAY(M$1))&lt;$C62,
$B62&lt;DATE(YEAR(M$1)-1,MONTH(M$1),DAY(M$1)),
$D62='Master Sheet'!$U$3),2,
IF(AND(DATE(YEAR(M$1)-1,MONTH(M$1),DAY(M$1))&lt;$C62,
$B62&lt;DATE(YEAR(M$1)-1,MONTH(M$1),DAY(M$1)),
$D62='Master Sheet'!$U$4),3,
IF(AND(DATE(YEAR(M$1)-1,MONTH(M$1),DAY(M$1))&lt;$C62,
M$1&gt;$B62,
$D62='Master Sheet'!$U$2),1,
IF(AND(DATE(YEAR(M$1)-1,MONTH(M$1),DAY(M$1))&lt;$C62,
M$1&gt;$B62,
$D62='Master Sheet'!$U$3),2,
IF(AND(DATE(YEAR(M$1)-1,MONTH(M$1),DAY(M$1))&lt;$C62,
M$1&gt;$B62,
$D62='Master Sheet'!$U$4),3,
0))))))</f>
        <v>0</v>
      </c>
      <c r="N62" s="5">
        <f ca="1">IF(AND(DATE(YEAR(N$1)-1,MONTH(N$1),DAY(N$1))&lt;$C62,
$B62&lt;DATE(YEAR(N$1)-1,MONTH(N$1),DAY(N$1)),
$D62='Master Sheet'!$U$2),1,
IF(AND(DATE(YEAR(N$1)-1,MONTH(N$1),DAY(N$1))&lt;$C62,
$B62&lt;DATE(YEAR(N$1)-1,MONTH(N$1),DAY(N$1)),
$D62='Master Sheet'!$U$3),2,
IF(AND(DATE(YEAR(N$1)-1,MONTH(N$1),DAY(N$1))&lt;$C62,
$B62&lt;DATE(YEAR(N$1)-1,MONTH(N$1),DAY(N$1)),
$D62='Master Sheet'!$U$4),3,
IF(AND(DATE(YEAR(N$1)-1,MONTH(N$1),DAY(N$1))&lt;$C62,
N$1&gt;$B62,
$D62='Master Sheet'!$U$2),1,
IF(AND(DATE(YEAR(N$1)-1,MONTH(N$1),DAY(N$1))&lt;$C62,
N$1&gt;$B62,
$D62='Master Sheet'!$U$3),2,
IF(AND(DATE(YEAR(N$1)-1,MONTH(N$1),DAY(N$1))&lt;$C62,
N$1&gt;$B62,
$D62='Master Sheet'!$U$4),3,
0))))))</f>
        <v>0</v>
      </c>
      <c r="O62" s="5">
        <f ca="1">IF(AND(DATE(YEAR(O$1)-1,MONTH(O$1),DAY(O$1))&lt;$C62,
$B62&lt;DATE(YEAR(O$1)-1,MONTH(O$1),DAY(O$1)),
$D62='Master Sheet'!$U$2),1,
IF(AND(DATE(YEAR(O$1)-1,MONTH(O$1),DAY(O$1))&lt;$C62,
$B62&lt;DATE(YEAR(O$1)-1,MONTH(O$1),DAY(O$1)),
$D62='Master Sheet'!$U$3),2,
IF(AND(DATE(YEAR(O$1)-1,MONTH(O$1),DAY(O$1))&lt;$C62,
$B62&lt;DATE(YEAR(O$1)-1,MONTH(O$1),DAY(O$1)),
$D62='Master Sheet'!$U$4),3,
IF(AND(DATE(YEAR(O$1)-1,MONTH(O$1),DAY(O$1))&lt;$C62,
O$1&gt;$B62,
$D62='Master Sheet'!$U$2),1,
IF(AND(DATE(YEAR(O$1)-1,MONTH(O$1),DAY(O$1))&lt;$C62,
O$1&gt;$B62,
$D62='Master Sheet'!$U$3),2,
IF(AND(DATE(YEAR(O$1)-1,MONTH(O$1),DAY(O$1))&lt;$C62,
O$1&gt;$B62,
$D62='Master Sheet'!$U$4),3,
0))))))</f>
        <v>0</v>
      </c>
      <c r="P62" s="5">
        <f ca="1">IF(AND(DATE(YEAR(P$1)-1,MONTH(P$1),DAY(P$1))&lt;$C62,
$B62&lt;DATE(YEAR(P$1)-1,MONTH(P$1),DAY(P$1)),
$D62='Master Sheet'!$U$2),1,
IF(AND(DATE(YEAR(P$1)-1,MONTH(P$1),DAY(P$1))&lt;$C62,
$B62&lt;DATE(YEAR(P$1)-1,MONTH(P$1),DAY(P$1)),
$D62='Master Sheet'!$U$3),2,
IF(AND(DATE(YEAR(P$1)-1,MONTH(P$1),DAY(P$1))&lt;$C62,
$B62&lt;DATE(YEAR(P$1)-1,MONTH(P$1),DAY(P$1)),
$D62='Master Sheet'!$U$4),3,
IF(AND(DATE(YEAR(P$1)-1,MONTH(P$1),DAY(P$1))&lt;$C62,
P$1&gt;$B62,
$D62='Master Sheet'!$U$2),1,
IF(AND(DATE(YEAR(P$1)-1,MONTH(P$1),DAY(P$1))&lt;$C62,
P$1&gt;$B62,
$D62='Master Sheet'!$U$3),2,
IF(AND(DATE(YEAR(P$1)-1,MONTH(P$1),DAY(P$1))&lt;$C62,
P$1&gt;$B62,
$D62='Master Sheet'!$U$4),3,
0))))))</f>
        <v>0</v>
      </c>
      <c r="Q62" s="12">
        <f ca="1">IF(AND(DATE(YEAR(Q$1)-1,MONTH(Q$1),DAY(Q$1))&lt;$C62,
$B62&lt;DATE(YEAR(Q$1)-1,MONTH(Q$1),DAY(Q$1)),
$D62='Master Sheet'!$U$2),1,
IF(AND(DATE(YEAR(Q$1)-1,MONTH(Q$1),DAY(Q$1))&lt;$C62,
$B62&lt;DATE(YEAR(Q$1)-1,MONTH(Q$1),DAY(Q$1)),
$D62='Master Sheet'!$U$3),2,
IF(AND(DATE(YEAR(Q$1)-1,MONTH(Q$1),DAY(Q$1))&lt;$C62,
$B62&lt;DATE(YEAR(Q$1)-1,MONTH(Q$1),DAY(Q$1)),
$D62='Master Sheet'!$U$4),3,
IF(AND(DATE(YEAR(Q$1)-1,MONTH(Q$1),DAY(Q$1))&lt;$C62,
Q$1&gt;$B62,
$D62='Master Sheet'!$U$2),1,
IF(AND(DATE(YEAR(Q$1)-1,MONTH(Q$1),DAY(Q$1))&lt;$C62,
Q$1&gt;$B62,
$D62='Master Sheet'!$U$3),2,
IF(AND(DATE(YEAR(Q$1)-1,MONTH(Q$1),DAY(Q$1))&lt;$C62,
Q$1&gt;$B62,
$D62='Master Sheet'!$U$4),3,
0))))))</f>
        <v>0</v>
      </c>
    </row>
    <row r="63" spans="1:17" ht="30.75" thickBot="1" x14ac:dyDescent="0.3">
      <c r="A63" s="33" t="s">
        <v>70</v>
      </c>
      <c r="B63" s="34">
        <v>43647</v>
      </c>
      <c r="C63" s="34">
        <v>43862</v>
      </c>
      <c r="D63" s="37" t="s">
        <v>6</v>
      </c>
      <c r="E63" s="36" t="s">
        <v>110</v>
      </c>
      <c r="F63" s="36" t="s">
        <v>71</v>
      </c>
      <c r="G63" s="13">
        <f ca="1">IF(AND(DATE(YEAR(G$1)-1,MONTH(G$1),DAY(G$1))&lt;$C63,
$B63&lt;DATE(YEAR(G$1)-1,MONTH(G$1),DAY(G$1)),
$D63='Master Sheet'!$U$2),1,
IF(AND(DATE(YEAR(G$1)-1,MONTH(G$1),DAY(G$1))&lt;$C63,
$B63&lt;DATE(YEAR(G$1)-1,MONTH(G$1),DAY(G$1)),
$D63='Master Sheet'!$U$3),2,
IF(AND(DATE(YEAR(G$1)-1,MONTH(G$1),DAY(G$1))&lt;$C63,
$B63&lt;DATE(YEAR(G$1)-1,MONTH(G$1),DAY(G$1)),
$D63='Master Sheet'!$U$4),3,
IF(AND(DATE(YEAR(G$1)-1,MONTH(G$1),DAY(G$1))&lt;$C63,
G$1&gt;$B63,
$D63='Master Sheet'!$U$2),1,
IF(AND(DATE(YEAR(G$1)-1,MONTH(G$1),DAY(G$1))&lt;$C63,
G$1&gt;$B63,
$D63='Master Sheet'!$U$3),2,
IF(AND(DATE(YEAR(G$1)-1,MONTH(G$1),DAY(G$1))&lt;$C63,
G$1&gt;$B63,
$D63='Master Sheet'!$U$4),3,
0))))))</f>
        <v>3</v>
      </c>
      <c r="H63" s="5">
        <f ca="1">IF(AND(DATE(YEAR(H$1)-1,MONTH(H$1),DAY(H$1))&lt;$C63,
$B63&lt;DATE(YEAR(H$1)-1,MONTH(H$1),DAY(H$1)),
$D63='Master Sheet'!$U$2),1,
IF(AND(DATE(YEAR(H$1)-1,MONTH(H$1),DAY(H$1))&lt;$C63,
$B63&lt;DATE(YEAR(H$1)-1,MONTH(H$1),DAY(H$1)),
$D63='Master Sheet'!$U$3),2,
IF(AND(DATE(YEAR(H$1)-1,MONTH(H$1),DAY(H$1))&lt;$C63,
$B63&lt;DATE(YEAR(H$1)-1,MONTH(H$1),DAY(H$1)),
$D63='Master Sheet'!$U$4),3,
IF(AND(DATE(YEAR(H$1)-1,MONTH(H$1),DAY(H$1))&lt;$C63,
H$1&gt;$B63,
$D63='Master Sheet'!$U$2),1,
IF(AND(DATE(YEAR(H$1)-1,MONTH(H$1),DAY(H$1))&lt;$C63,
H$1&gt;$B63,
$D63='Master Sheet'!$U$3),2,
IF(AND(DATE(YEAR(H$1)-1,MONTH(H$1),DAY(H$1))&lt;$C63,
H$1&gt;$B63,
$D63='Master Sheet'!$U$4),3,
0))))))</f>
        <v>0</v>
      </c>
      <c r="I63" s="5">
        <f ca="1">IF(AND(DATE(YEAR(I$1)-1,MONTH(I$1),DAY(I$1))&lt;$C63,
$B63&lt;DATE(YEAR(I$1)-1,MONTH(I$1),DAY(I$1)),
$D63='Master Sheet'!$U$2),1,
IF(AND(DATE(YEAR(I$1)-1,MONTH(I$1),DAY(I$1))&lt;$C63,
$B63&lt;DATE(YEAR(I$1)-1,MONTH(I$1),DAY(I$1)),
$D63='Master Sheet'!$U$3),2,
IF(AND(DATE(YEAR(I$1)-1,MONTH(I$1),DAY(I$1))&lt;$C63,
$B63&lt;DATE(YEAR(I$1)-1,MONTH(I$1),DAY(I$1)),
$D63='Master Sheet'!$U$4),3,
IF(AND(DATE(YEAR(I$1)-1,MONTH(I$1),DAY(I$1))&lt;$C63,
I$1&gt;$B63,
$D63='Master Sheet'!$U$2),1,
IF(AND(DATE(YEAR(I$1)-1,MONTH(I$1),DAY(I$1))&lt;$C63,
I$1&gt;$B63,
$D63='Master Sheet'!$U$3),2,
IF(AND(DATE(YEAR(I$1)-1,MONTH(I$1),DAY(I$1))&lt;$C63,
I$1&gt;$B63,
$D63='Master Sheet'!$U$4),3,
0))))))</f>
        <v>0</v>
      </c>
      <c r="J63" s="5">
        <f ca="1">IF(AND(DATE(YEAR(J$1)-1,MONTH(J$1),DAY(J$1))&lt;$C63,
$B63&lt;DATE(YEAR(J$1)-1,MONTH(J$1),DAY(J$1)),
$D63='Master Sheet'!$U$2),1,
IF(AND(DATE(YEAR(J$1)-1,MONTH(J$1),DAY(J$1))&lt;$C63,
$B63&lt;DATE(YEAR(J$1)-1,MONTH(J$1),DAY(J$1)),
$D63='Master Sheet'!$U$3),2,
IF(AND(DATE(YEAR(J$1)-1,MONTH(J$1),DAY(J$1))&lt;$C63,
$B63&lt;DATE(YEAR(J$1)-1,MONTH(J$1),DAY(J$1)),
$D63='Master Sheet'!$U$4),3,
IF(AND(DATE(YEAR(J$1)-1,MONTH(J$1),DAY(J$1))&lt;$C63,
J$1&gt;$B63,
$D63='Master Sheet'!$U$2),1,
IF(AND(DATE(YEAR(J$1)-1,MONTH(J$1),DAY(J$1))&lt;$C63,
J$1&gt;$B63,
$D63='Master Sheet'!$U$3),2,
IF(AND(DATE(YEAR(J$1)-1,MONTH(J$1),DAY(J$1))&lt;$C63,
J$1&gt;$B63,
$D63='Master Sheet'!$U$4),3,
0))))))</f>
        <v>0</v>
      </c>
      <c r="K63" s="5">
        <f ca="1">IF(AND(DATE(YEAR(K$1)-1,MONTH(K$1),DAY(K$1))&lt;$C63,
$B63&lt;DATE(YEAR(K$1)-1,MONTH(K$1),DAY(K$1)),
$D63='Master Sheet'!$U$2),1,
IF(AND(DATE(YEAR(K$1)-1,MONTH(K$1),DAY(K$1))&lt;$C63,
$B63&lt;DATE(YEAR(K$1)-1,MONTH(K$1),DAY(K$1)),
$D63='Master Sheet'!$U$3),2,
IF(AND(DATE(YEAR(K$1)-1,MONTH(K$1),DAY(K$1))&lt;$C63,
$B63&lt;DATE(YEAR(K$1)-1,MONTH(K$1),DAY(K$1)),
$D63='Master Sheet'!$U$4),3,
IF(AND(DATE(YEAR(K$1)-1,MONTH(K$1),DAY(K$1))&lt;$C63,
K$1&gt;$B63,
$D63='Master Sheet'!$U$2),1,
IF(AND(DATE(YEAR(K$1)-1,MONTH(K$1),DAY(K$1))&lt;$C63,
K$1&gt;$B63,
$D63='Master Sheet'!$U$3),2,
IF(AND(DATE(YEAR(K$1)-1,MONTH(K$1),DAY(K$1))&lt;$C63,
K$1&gt;$B63,
$D63='Master Sheet'!$U$4),3,
0))))))</f>
        <v>0</v>
      </c>
      <c r="L63" s="5">
        <f ca="1">IF(AND(DATE(YEAR(L$1)-1,MONTH(L$1),DAY(L$1))&lt;$C63,
$B63&lt;DATE(YEAR(L$1)-1,MONTH(L$1),DAY(L$1)),
$D63='Master Sheet'!$U$2),1,
IF(AND(DATE(YEAR(L$1)-1,MONTH(L$1),DAY(L$1))&lt;$C63,
$B63&lt;DATE(YEAR(L$1)-1,MONTH(L$1),DAY(L$1)),
$D63='Master Sheet'!$U$3),2,
IF(AND(DATE(YEAR(L$1)-1,MONTH(L$1),DAY(L$1))&lt;$C63,
$B63&lt;DATE(YEAR(L$1)-1,MONTH(L$1),DAY(L$1)),
$D63='Master Sheet'!$U$4),3,
IF(AND(DATE(YEAR(L$1)-1,MONTH(L$1),DAY(L$1))&lt;$C63,
L$1&gt;$B63,
$D63='Master Sheet'!$U$2),1,
IF(AND(DATE(YEAR(L$1)-1,MONTH(L$1),DAY(L$1))&lt;$C63,
L$1&gt;$B63,
$D63='Master Sheet'!$U$3),2,
IF(AND(DATE(YEAR(L$1)-1,MONTH(L$1),DAY(L$1))&lt;$C63,
L$1&gt;$B63,
$D63='Master Sheet'!$U$4),3,
0))))))</f>
        <v>0</v>
      </c>
      <c r="M63" s="5">
        <f ca="1">IF(AND(DATE(YEAR(M$1)-1,MONTH(M$1),DAY(M$1))&lt;$C63,
$B63&lt;DATE(YEAR(M$1)-1,MONTH(M$1),DAY(M$1)),
$D63='Master Sheet'!$U$2),1,
IF(AND(DATE(YEAR(M$1)-1,MONTH(M$1),DAY(M$1))&lt;$C63,
$B63&lt;DATE(YEAR(M$1)-1,MONTH(M$1),DAY(M$1)),
$D63='Master Sheet'!$U$3),2,
IF(AND(DATE(YEAR(M$1)-1,MONTH(M$1),DAY(M$1))&lt;$C63,
$B63&lt;DATE(YEAR(M$1)-1,MONTH(M$1),DAY(M$1)),
$D63='Master Sheet'!$U$4),3,
IF(AND(DATE(YEAR(M$1)-1,MONTH(M$1),DAY(M$1))&lt;$C63,
M$1&gt;$B63,
$D63='Master Sheet'!$U$2),1,
IF(AND(DATE(YEAR(M$1)-1,MONTH(M$1),DAY(M$1))&lt;$C63,
M$1&gt;$B63,
$D63='Master Sheet'!$U$3),2,
IF(AND(DATE(YEAR(M$1)-1,MONTH(M$1),DAY(M$1))&lt;$C63,
M$1&gt;$B63,
$D63='Master Sheet'!$U$4),3,
0))))))</f>
        <v>0</v>
      </c>
      <c r="N63" s="5">
        <f ca="1">IF(AND(DATE(YEAR(N$1)-1,MONTH(N$1),DAY(N$1))&lt;$C63,
$B63&lt;DATE(YEAR(N$1)-1,MONTH(N$1),DAY(N$1)),
$D63='Master Sheet'!$U$2),1,
IF(AND(DATE(YEAR(N$1)-1,MONTH(N$1),DAY(N$1))&lt;$C63,
$B63&lt;DATE(YEAR(N$1)-1,MONTH(N$1),DAY(N$1)),
$D63='Master Sheet'!$U$3),2,
IF(AND(DATE(YEAR(N$1)-1,MONTH(N$1),DAY(N$1))&lt;$C63,
$B63&lt;DATE(YEAR(N$1)-1,MONTH(N$1),DAY(N$1)),
$D63='Master Sheet'!$U$4),3,
IF(AND(DATE(YEAR(N$1)-1,MONTH(N$1),DAY(N$1))&lt;$C63,
N$1&gt;$B63,
$D63='Master Sheet'!$U$2),1,
IF(AND(DATE(YEAR(N$1)-1,MONTH(N$1),DAY(N$1))&lt;$C63,
N$1&gt;$B63,
$D63='Master Sheet'!$U$3),2,
IF(AND(DATE(YEAR(N$1)-1,MONTH(N$1),DAY(N$1))&lt;$C63,
N$1&gt;$B63,
$D63='Master Sheet'!$U$4),3,
0))))))</f>
        <v>0</v>
      </c>
      <c r="O63" s="5">
        <f ca="1">IF(AND(DATE(YEAR(O$1)-1,MONTH(O$1),DAY(O$1))&lt;$C63,
$B63&lt;DATE(YEAR(O$1)-1,MONTH(O$1),DAY(O$1)),
$D63='Master Sheet'!$U$2),1,
IF(AND(DATE(YEAR(O$1)-1,MONTH(O$1),DAY(O$1))&lt;$C63,
$B63&lt;DATE(YEAR(O$1)-1,MONTH(O$1),DAY(O$1)),
$D63='Master Sheet'!$U$3),2,
IF(AND(DATE(YEAR(O$1)-1,MONTH(O$1),DAY(O$1))&lt;$C63,
$B63&lt;DATE(YEAR(O$1)-1,MONTH(O$1),DAY(O$1)),
$D63='Master Sheet'!$U$4),3,
IF(AND(DATE(YEAR(O$1)-1,MONTH(O$1),DAY(O$1))&lt;$C63,
O$1&gt;$B63,
$D63='Master Sheet'!$U$2),1,
IF(AND(DATE(YEAR(O$1)-1,MONTH(O$1),DAY(O$1))&lt;$C63,
O$1&gt;$B63,
$D63='Master Sheet'!$U$3),2,
IF(AND(DATE(YEAR(O$1)-1,MONTH(O$1),DAY(O$1))&lt;$C63,
O$1&gt;$B63,
$D63='Master Sheet'!$U$4),3,
0))))))</f>
        <v>0</v>
      </c>
      <c r="P63" s="5">
        <f ca="1">IF(AND(DATE(YEAR(P$1)-1,MONTH(P$1),DAY(P$1))&lt;$C63,
$B63&lt;DATE(YEAR(P$1)-1,MONTH(P$1),DAY(P$1)),
$D63='Master Sheet'!$U$2),1,
IF(AND(DATE(YEAR(P$1)-1,MONTH(P$1),DAY(P$1))&lt;$C63,
$B63&lt;DATE(YEAR(P$1)-1,MONTH(P$1),DAY(P$1)),
$D63='Master Sheet'!$U$3),2,
IF(AND(DATE(YEAR(P$1)-1,MONTH(P$1),DAY(P$1))&lt;$C63,
$B63&lt;DATE(YEAR(P$1)-1,MONTH(P$1),DAY(P$1)),
$D63='Master Sheet'!$U$4),3,
IF(AND(DATE(YEAR(P$1)-1,MONTH(P$1),DAY(P$1))&lt;$C63,
P$1&gt;$B63,
$D63='Master Sheet'!$U$2),1,
IF(AND(DATE(YEAR(P$1)-1,MONTH(P$1),DAY(P$1))&lt;$C63,
P$1&gt;$B63,
$D63='Master Sheet'!$U$3),2,
IF(AND(DATE(YEAR(P$1)-1,MONTH(P$1),DAY(P$1))&lt;$C63,
P$1&gt;$B63,
$D63='Master Sheet'!$U$4),3,
0))))))</f>
        <v>0</v>
      </c>
      <c r="Q63" s="12">
        <f ca="1">IF(AND(DATE(YEAR(Q$1)-1,MONTH(Q$1),DAY(Q$1))&lt;$C63,
$B63&lt;DATE(YEAR(Q$1)-1,MONTH(Q$1),DAY(Q$1)),
$D63='Master Sheet'!$U$2),1,
IF(AND(DATE(YEAR(Q$1)-1,MONTH(Q$1),DAY(Q$1))&lt;$C63,
$B63&lt;DATE(YEAR(Q$1)-1,MONTH(Q$1),DAY(Q$1)),
$D63='Master Sheet'!$U$3),2,
IF(AND(DATE(YEAR(Q$1)-1,MONTH(Q$1),DAY(Q$1))&lt;$C63,
$B63&lt;DATE(YEAR(Q$1)-1,MONTH(Q$1),DAY(Q$1)),
$D63='Master Sheet'!$U$4),3,
IF(AND(DATE(YEAR(Q$1)-1,MONTH(Q$1),DAY(Q$1))&lt;$C63,
Q$1&gt;$B63,
$D63='Master Sheet'!$U$2),1,
IF(AND(DATE(YEAR(Q$1)-1,MONTH(Q$1),DAY(Q$1))&lt;$C63,
Q$1&gt;$B63,
$D63='Master Sheet'!$U$3),2,
IF(AND(DATE(YEAR(Q$1)-1,MONTH(Q$1),DAY(Q$1))&lt;$C63,
Q$1&gt;$B63,
$D63='Master Sheet'!$U$4),3,
0))))))</f>
        <v>0</v>
      </c>
    </row>
    <row r="64" spans="1:17" ht="30.75" thickBot="1" x14ac:dyDescent="0.3">
      <c r="A64" s="33" t="s">
        <v>67</v>
      </c>
      <c r="B64" s="34">
        <v>43282</v>
      </c>
      <c r="C64" s="34">
        <v>43617</v>
      </c>
      <c r="D64" s="37" t="s">
        <v>6</v>
      </c>
      <c r="E64" s="36" t="s">
        <v>110</v>
      </c>
      <c r="F64" s="39" t="s">
        <v>182</v>
      </c>
      <c r="G64" s="13">
        <f ca="1">IF(AND(DATE(YEAR(G$1)-1,MONTH(G$1),DAY(G$1))&lt;$C64,
$B64&lt;DATE(YEAR(G$1)-1,MONTH(G$1),DAY(G$1)),
$D64='Master Sheet'!$U$2),1,
IF(AND(DATE(YEAR(G$1)-1,MONTH(G$1),DAY(G$1))&lt;$C64,
$B64&lt;DATE(YEAR(G$1)-1,MONTH(G$1),DAY(G$1)),
$D64='Master Sheet'!$U$3),2,
IF(AND(DATE(YEAR(G$1)-1,MONTH(G$1),DAY(G$1))&lt;$C64,
$B64&lt;DATE(YEAR(G$1)-1,MONTH(G$1),DAY(G$1)),
$D64='Master Sheet'!$U$4),3,
IF(AND(DATE(YEAR(G$1)-1,MONTH(G$1),DAY(G$1))&lt;$C64,
G$1&gt;$B64,
$D64='Master Sheet'!$U$2),1,
IF(AND(DATE(YEAR(G$1)-1,MONTH(G$1),DAY(G$1))&lt;$C64,
G$1&gt;$B64,
$D64='Master Sheet'!$U$3),2,
IF(AND(DATE(YEAR(G$1)-1,MONTH(G$1),DAY(G$1))&lt;$C64,
G$1&gt;$B64,
$D64='Master Sheet'!$U$4),3,
0))))))</f>
        <v>3</v>
      </c>
      <c r="H64" s="5">
        <f ca="1">IF(AND(DATE(YEAR(H$1)-1,MONTH(H$1),DAY(H$1))&lt;$C64,
$B64&lt;DATE(YEAR(H$1)-1,MONTH(H$1),DAY(H$1)),
$D64='Master Sheet'!$U$2),1,
IF(AND(DATE(YEAR(H$1)-1,MONTH(H$1),DAY(H$1))&lt;$C64,
$B64&lt;DATE(YEAR(H$1)-1,MONTH(H$1),DAY(H$1)),
$D64='Master Sheet'!$U$3),2,
IF(AND(DATE(YEAR(H$1)-1,MONTH(H$1),DAY(H$1))&lt;$C64,
$B64&lt;DATE(YEAR(H$1)-1,MONTH(H$1),DAY(H$1)),
$D64='Master Sheet'!$U$4),3,
IF(AND(DATE(YEAR(H$1)-1,MONTH(H$1),DAY(H$1))&lt;$C64,
H$1&gt;$B64,
$D64='Master Sheet'!$U$2),1,
IF(AND(DATE(YEAR(H$1)-1,MONTH(H$1),DAY(H$1))&lt;$C64,
H$1&gt;$B64,
$D64='Master Sheet'!$U$3),2,
IF(AND(DATE(YEAR(H$1)-1,MONTH(H$1),DAY(H$1))&lt;$C64,
H$1&gt;$B64,
$D64='Master Sheet'!$U$4),3,
0))))))</f>
        <v>0</v>
      </c>
      <c r="I64" s="5">
        <f ca="1">IF(AND(DATE(YEAR(I$1)-1,MONTH(I$1),DAY(I$1))&lt;$C64,
$B64&lt;DATE(YEAR(I$1)-1,MONTH(I$1),DAY(I$1)),
$D64='Master Sheet'!$U$2),1,
IF(AND(DATE(YEAR(I$1)-1,MONTH(I$1),DAY(I$1))&lt;$C64,
$B64&lt;DATE(YEAR(I$1)-1,MONTH(I$1),DAY(I$1)),
$D64='Master Sheet'!$U$3),2,
IF(AND(DATE(YEAR(I$1)-1,MONTH(I$1),DAY(I$1))&lt;$C64,
$B64&lt;DATE(YEAR(I$1)-1,MONTH(I$1),DAY(I$1)),
$D64='Master Sheet'!$U$4),3,
IF(AND(DATE(YEAR(I$1)-1,MONTH(I$1),DAY(I$1))&lt;$C64,
I$1&gt;$B64,
$D64='Master Sheet'!$U$2),1,
IF(AND(DATE(YEAR(I$1)-1,MONTH(I$1),DAY(I$1))&lt;$C64,
I$1&gt;$B64,
$D64='Master Sheet'!$U$3),2,
IF(AND(DATE(YEAR(I$1)-1,MONTH(I$1),DAY(I$1))&lt;$C64,
I$1&gt;$B64,
$D64='Master Sheet'!$U$4),3,
0))))))</f>
        <v>0</v>
      </c>
      <c r="J64" s="5">
        <f ca="1">IF(AND(DATE(YEAR(J$1)-1,MONTH(J$1),DAY(J$1))&lt;$C64,
$B64&lt;DATE(YEAR(J$1)-1,MONTH(J$1),DAY(J$1)),
$D64='Master Sheet'!$U$2),1,
IF(AND(DATE(YEAR(J$1)-1,MONTH(J$1),DAY(J$1))&lt;$C64,
$B64&lt;DATE(YEAR(J$1)-1,MONTH(J$1),DAY(J$1)),
$D64='Master Sheet'!$U$3),2,
IF(AND(DATE(YEAR(J$1)-1,MONTH(J$1),DAY(J$1))&lt;$C64,
$B64&lt;DATE(YEAR(J$1)-1,MONTH(J$1),DAY(J$1)),
$D64='Master Sheet'!$U$4),3,
IF(AND(DATE(YEAR(J$1)-1,MONTH(J$1),DAY(J$1))&lt;$C64,
J$1&gt;$B64,
$D64='Master Sheet'!$U$2),1,
IF(AND(DATE(YEAR(J$1)-1,MONTH(J$1),DAY(J$1))&lt;$C64,
J$1&gt;$B64,
$D64='Master Sheet'!$U$3),2,
IF(AND(DATE(YEAR(J$1)-1,MONTH(J$1),DAY(J$1))&lt;$C64,
J$1&gt;$B64,
$D64='Master Sheet'!$U$4),3,
0))))))</f>
        <v>0</v>
      </c>
      <c r="K64" s="5">
        <f ca="1">IF(AND(DATE(YEAR(K$1)-1,MONTH(K$1),DAY(K$1))&lt;$C64,
$B64&lt;DATE(YEAR(K$1)-1,MONTH(K$1),DAY(K$1)),
$D64='Master Sheet'!$U$2),1,
IF(AND(DATE(YEAR(K$1)-1,MONTH(K$1),DAY(K$1))&lt;$C64,
$B64&lt;DATE(YEAR(K$1)-1,MONTH(K$1),DAY(K$1)),
$D64='Master Sheet'!$U$3),2,
IF(AND(DATE(YEAR(K$1)-1,MONTH(K$1),DAY(K$1))&lt;$C64,
$B64&lt;DATE(YEAR(K$1)-1,MONTH(K$1),DAY(K$1)),
$D64='Master Sheet'!$U$4),3,
IF(AND(DATE(YEAR(K$1)-1,MONTH(K$1),DAY(K$1))&lt;$C64,
K$1&gt;$B64,
$D64='Master Sheet'!$U$2),1,
IF(AND(DATE(YEAR(K$1)-1,MONTH(K$1),DAY(K$1))&lt;$C64,
K$1&gt;$B64,
$D64='Master Sheet'!$U$3),2,
IF(AND(DATE(YEAR(K$1)-1,MONTH(K$1),DAY(K$1))&lt;$C64,
K$1&gt;$B64,
$D64='Master Sheet'!$U$4),3,
0))))))</f>
        <v>0</v>
      </c>
      <c r="L64" s="5">
        <f ca="1">IF(AND(DATE(YEAR(L$1)-1,MONTH(L$1),DAY(L$1))&lt;$C64,
$B64&lt;DATE(YEAR(L$1)-1,MONTH(L$1),DAY(L$1)),
$D64='Master Sheet'!$U$2),1,
IF(AND(DATE(YEAR(L$1)-1,MONTH(L$1),DAY(L$1))&lt;$C64,
$B64&lt;DATE(YEAR(L$1)-1,MONTH(L$1),DAY(L$1)),
$D64='Master Sheet'!$U$3),2,
IF(AND(DATE(YEAR(L$1)-1,MONTH(L$1),DAY(L$1))&lt;$C64,
$B64&lt;DATE(YEAR(L$1)-1,MONTH(L$1),DAY(L$1)),
$D64='Master Sheet'!$U$4),3,
IF(AND(DATE(YEAR(L$1)-1,MONTH(L$1),DAY(L$1))&lt;$C64,
L$1&gt;$B64,
$D64='Master Sheet'!$U$2),1,
IF(AND(DATE(YEAR(L$1)-1,MONTH(L$1),DAY(L$1))&lt;$C64,
L$1&gt;$B64,
$D64='Master Sheet'!$U$3),2,
IF(AND(DATE(YEAR(L$1)-1,MONTH(L$1),DAY(L$1))&lt;$C64,
L$1&gt;$B64,
$D64='Master Sheet'!$U$4),3,
0))))))</f>
        <v>0</v>
      </c>
      <c r="M64" s="5">
        <f ca="1">IF(AND(DATE(YEAR(M$1)-1,MONTH(M$1),DAY(M$1))&lt;$C64,
$B64&lt;DATE(YEAR(M$1)-1,MONTH(M$1),DAY(M$1)),
$D64='Master Sheet'!$U$2),1,
IF(AND(DATE(YEAR(M$1)-1,MONTH(M$1),DAY(M$1))&lt;$C64,
$B64&lt;DATE(YEAR(M$1)-1,MONTH(M$1),DAY(M$1)),
$D64='Master Sheet'!$U$3),2,
IF(AND(DATE(YEAR(M$1)-1,MONTH(M$1),DAY(M$1))&lt;$C64,
$B64&lt;DATE(YEAR(M$1)-1,MONTH(M$1),DAY(M$1)),
$D64='Master Sheet'!$U$4),3,
IF(AND(DATE(YEAR(M$1)-1,MONTH(M$1),DAY(M$1))&lt;$C64,
M$1&gt;$B64,
$D64='Master Sheet'!$U$2),1,
IF(AND(DATE(YEAR(M$1)-1,MONTH(M$1),DAY(M$1))&lt;$C64,
M$1&gt;$B64,
$D64='Master Sheet'!$U$3),2,
IF(AND(DATE(YEAR(M$1)-1,MONTH(M$1),DAY(M$1))&lt;$C64,
M$1&gt;$B64,
$D64='Master Sheet'!$U$4),3,
0))))))</f>
        <v>0</v>
      </c>
      <c r="N64" s="5">
        <f ca="1">IF(AND(DATE(YEAR(N$1)-1,MONTH(N$1),DAY(N$1))&lt;$C64,
$B64&lt;DATE(YEAR(N$1)-1,MONTH(N$1),DAY(N$1)),
$D64='Master Sheet'!$U$2),1,
IF(AND(DATE(YEAR(N$1)-1,MONTH(N$1),DAY(N$1))&lt;$C64,
$B64&lt;DATE(YEAR(N$1)-1,MONTH(N$1),DAY(N$1)),
$D64='Master Sheet'!$U$3),2,
IF(AND(DATE(YEAR(N$1)-1,MONTH(N$1),DAY(N$1))&lt;$C64,
$B64&lt;DATE(YEAR(N$1)-1,MONTH(N$1),DAY(N$1)),
$D64='Master Sheet'!$U$4),3,
IF(AND(DATE(YEAR(N$1)-1,MONTH(N$1),DAY(N$1))&lt;$C64,
N$1&gt;$B64,
$D64='Master Sheet'!$U$2),1,
IF(AND(DATE(YEAR(N$1)-1,MONTH(N$1),DAY(N$1))&lt;$C64,
N$1&gt;$B64,
$D64='Master Sheet'!$U$3),2,
IF(AND(DATE(YEAR(N$1)-1,MONTH(N$1),DAY(N$1))&lt;$C64,
N$1&gt;$B64,
$D64='Master Sheet'!$U$4),3,
0))))))</f>
        <v>0</v>
      </c>
      <c r="O64" s="5">
        <f ca="1">IF(AND(DATE(YEAR(O$1)-1,MONTH(O$1),DAY(O$1))&lt;$C64,
$B64&lt;DATE(YEAR(O$1)-1,MONTH(O$1),DAY(O$1)),
$D64='Master Sheet'!$U$2),1,
IF(AND(DATE(YEAR(O$1)-1,MONTH(O$1),DAY(O$1))&lt;$C64,
$B64&lt;DATE(YEAR(O$1)-1,MONTH(O$1),DAY(O$1)),
$D64='Master Sheet'!$U$3),2,
IF(AND(DATE(YEAR(O$1)-1,MONTH(O$1),DAY(O$1))&lt;$C64,
$B64&lt;DATE(YEAR(O$1)-1,MONTH(O$1),DAY(O$1)),
$D64='Master Sheet'!$U$4),3,
IF(AND(DATE(YEAR(O$1)-1,MONTH(O$1),DAY(O$1))&lt;$C64,
O$1&gt;$B64,
$D64='Master Sheet'!$U$2),1,
IF(AND(DATE(YEAR(O$1)-1,MONTH(O$1),DAY(O$1))&lt;$C64,
O$1&gt;$B64,
$D64='Master Sheet'!$U$3),2,
IF(AND(DATE(YEAR(O$1)-1,MONTH(O$1),DAY(O$1))&lt;$C64,
O$1&gt;$B64,
$D64='Master Sheet'!$U$4),3,
0))))))</f>
        <v>0</v>
      </c>
      <c r="P64" s="5">
        <f ca="1">IF(AND(DATE(YEAR(P$1)-1,MONTH(P$1),DAY(P$1))&lt;$C64,
$B64&lt;DATE(YEAR(P$1)-1,MONTH(P$1),DAY(P$1)),
$D64='Master Sheet'!$U$2),1,
IF(AND(DATE(YEAR(P$1)-1,MONTH(P$1),DAY(P$1))&lt;$C64,
$B64&lt;DATE(YEAR(P$1)-1,MONTH(P$1),DAY(P$1)),
$D64='Master Sheet'!$U$3),2,
IF(AND(DATE(YEAR(P$1)-1,MONTH(P$1),DAY(P$1))&lt;$C64,
$B64&lt;DATE(YEAR(P$1)-1,MONTH(P$1),DAY(P$1)),
$D64='Master Sheet'!$U$4),3,
IF(AND(DATE(YEAR(P$1)-1,MONTH(P$1),DAY(P$1))&lt;$C64,
P$1&gt;$B64,
$D64='Master Sheet'!$U$2),1,
IF(AND(DATE(YEAR(P$1)-1,MONTH(P$1),DAY(P$1))&lt;$C64,
P$1&gt;$B64,
$D64='Master Sheet'!$U$3),2,
IF(AND(DATE(YEAR(P$1)-1,MONTH(P$1),DAY(P$1))&lt;$C64,
P$1&gt;$B64,
$D64='Master Sheet'!$U$4),3,
0))))))</f>
        <v>0</v>
      </c>
      <c r="Q64" s="12">
        <f ca="1">IF(AND(DATE(YEAR(Q$1)-1,MONTH(Q$1),DAY(Q$1))&lt;$C64,
$B64&lt;DATE(YEAR(Q$1)-1,MONTH(Q$1),DAY(Q$1)),
$D64='Master Sheet'!$U$2),1,
IF(AND(DATE(YEAR(Q$1)-1,MONTH(Q$1),DAY(Q$1))&lt;$C64,
$B64&lt;DATE(YEAR(Q$1)-1,MONTH(Q$1),DAY(Q$1)),
$D64='Master Sheet'!$U$3),2,
IF(AND(DATE(YEAR(Q$1)-1,MONTH(Q$1),DAY(Q$1))&lt;$C64,
$B64&lt;DATE(YEAR(Q$1)-1,MONTH(Q$1),DAY(Q$1)),
$D64='Master Sheet'!$U$4),3,
IF(AND(DATE(YEAR(Q$1)-1,MONTH(Q$1),DAY(Q$1))&lt;$C64,
Q$1&gt;$B64,
$D64='Master Sheet'!$U$2),1,
IF(AND(DATE(YEAR(Q$1)-1,MONTH(Q$1),DAY(Q$1))&lt;$C64,
Q$1&gt;$B64,
$D64='Master Sheet'!$U$3),2,
IF(AND(DATE(YEAR(Q$1)-1,MONTH(Q$1),DAY(Q$1))&lt;$C64,
Q$1&gt;$B64,
$D64='Master Sheet'!$U$4),3,
0))))))</f>
        <v>0</v>
      </c>
    </row>
    <row r="65" spans="1:17" ht="30.75" thickBot="1" x14ac:dyDescent="0.3">
      <c r="A65" s="33" t="s">
        <v>143</v>
      </c>
      <c r="B65" s="34">
        <v>43647</v>
      </c>
      <c r="C65" s="34">
        <v>43983</v>
      </c>
      <c r="D65" s="37" t="s">
        <v>6</v>
      </c>
      <c r="E65" s="36" t="s">
        <v>110</v>
      </c>
      <c r="F65" s="36" t="s">
        <v>71</v>
      </c>
      <c r="G65" s="13">
        <f ca="1">IF(AND(DATE(YEAR(G$1)-1,MONTH(G$1),DAY(G$1))&lt;$C65,
$B65&lt;DATE(YEAR(G$1)-1,MONTH(G$1),DAY(G$1)),
$D65='Master Sheet'!$U$2),1,
IF(AND(DATE(YEAR(G$1)-1,MONTH(G$1),DAY(G$1))&lt;$C65,
$B65&lt;DATE(YEAR(G$1)-1,MONTH(G$1),DAY(G$1)),
$D65='Master Sheet'!$U$3),2,
IF(AND(DATE(YEAR(G$1)-1,MONTH(G$1),DAY(G$1))&lt;$C65,
$B65&lt;DATE(YEAR(G$1)-1,MONTH(G$1),DAY(G$1)),
$D65='Master Sheet'!$U$4),3,
IF(AND(DATE(YEAR(G$1)-1,MONTH(G$1),DAY(G$1))&lt;$C65,
G$1&gt;$B65,
$D65='Master Sheet'!$U$2),1,
IF(AND(DATE(YEAR(G$1)-1,MONTH(G$1),DAY(G$1))&lt;$C65,
G$1&gt;$B65,
$D65='Master Sheet'!$U$3),2,
IF(AND(DATE(YEAR(G$1)-1,MONTH(G$1),DAY(G$1))&lt;$C65,
G$1&gt;$B65,
$D65='Master Sheet'!$U$4),3,
0))))))</f>
        <v>3</v>
      </c>
      <c r="H65" s="5">
        <f ca="1">IF(AND(DATE(YEAR(H$1)-1,MONTH(H$1),DAY(H$1))&lt;$C65,
$B65&lt;DATE(YEAR(H$1)-1,MONTH(H$1),DAY(H$1)),
$D65='Master Sheet'!$U$2),1,
IF(AND(DATE(YEAR(H$1)-1,MONTH(H$1),DAY(H$1))&lt;$C65,
$B65&lt;DATE(YEAR(H$1)-1,MONTH(H$1),DAY(H$1)),
$D65='Master Sheet'!$U$3),2,
IF(AND(DATE(YEAR(H$1)-1,MONTH(H$1),DAY(H$1))&lt;$C65,
$B65&lt;DATE(YEAR(H$1)-1,MONTH(H$1),DAY(H$1)),
$D65='Master Sheet'!$U$4),3,
IF(AND(DATE(YEAR(H$1)-1,MONTH(H$1),DAY(H$1))&lt;$C65,
H$1&gt;$B65,
$D65='Master Sheet'!$U$2),1,
IF(AND(DATE(YEAR(H$1)-1,MONTH(H$1),DAY(H$1))&lt;$C65,
H$1&gt;$B65,
$D65='Master Sheet'!$U$3),2,
IF(AND(DATE(YEAR(H$1)-1,MONTH(H$1),DAY(H$1))&lt;$C65,
H$1&gt;$B65,
$D65='Master Sheet'!$U$4),3,
0))))))</f>
        <v>3</v>
      </c>
      <c r="I65" s="5">
        <f ca="1">IF(AND(DATE(YEAR(I$1)-1,MONTH(I$1),DAY(I$1))&lt;$C65,
$B65&lt;DATE(YEAR(I$1)-1,MONTH(I$1),DAY(I$1)),
$D65='Master Sheet'!$U$2),1,
IF(AND(DATE(YEAR(I$1)-1,MONTH(I$1),DAY(I$1))&lt;$C65,
$B65&lt;DATE(YEAR(I$1)-1,MONTH(I$1),DAY(I$1)),
$D65='Master Sheet'!$U$3),2,
IF(AND(DATE(YEAR(I$1)-1,MONTH(I$1),DAY(I$1))&lt;$C65,
$B65&lt;DATE(YEAR(I$1)-1,MONTH(I$1),DAY(I$1)),
$D65='Master Sheet'!$U$4),3,
IF(AND(DATE(YEAR(I$1)-1,MONTH(I$1),DAY(I$1))&lt;$C65,
I$1&gt;$B65,
$D65='Master Sheet'!$U$2),1,
IF(AND(DATE(YEAR(I$1)-1,MONTH(I$1),DAY(I$1))&lt;$C65,
I$1&gt;$B65,
$D65='Master Sheet'!$U$3),2,
IF(AND(DATE(YEAR(I$1)-1,MONTH(I$1),DAY(I$1))&lt;$C65,
I$1&gt;$B65,
$D65='Master Sheet'!$U$4),3,
0))))))</f>
        <v>0</v>
      </c>
      <c r="J65" s="5">
        <f ca="1">IF(AND(DATE(YEAR(J$1)-1,MONTH(J$1),DAY(J$1))&lt;$C65,
$B65&lt;DATE(YEAR(J$1)-1,MONTH(J$1),DAY(J$1)),
$D65='Master Sheet'!$U$2),1,
IF(AND(DATE(YEAR(J$1)-1,MONTH(J$1),DAY(J$1))&lt;$C65,
$B65&lt;DATE(YEAR(J$1)-1,MONTH(J$1),DAY(J$1)),
$D65='Master Sheet'!$U$3),2,
IF(AND(DATE(YEAR(J$1)-1,MONTH(J$1),DAY(J$1))&lt;$C65,
$B65&lt;DATE(YEAR(J$1)-1,MONTH(J$1),DAY(J$1)),
$D65='Master Sheet'!$U$4),3,
IF(AND(DATE(YEAR(J$1)-1,MONTH(J$1),DAY(J$1))&lt;$C65,
J$1&gt;$B65,
$D65='Master Sheet'!$U$2),1,
IF(AND(DATE(YEAR(J$1)-1,MONTH(J$1),DAY(J$1))&lt;$C65,
J$1&gt;$B65,
$D65='Master Sheet'!$U$3),2,
IF(AND(DATE(YEAR(J$1)-1,MONTH(J$1),DAY(J$1))&lt;$C65,
J$1&gt;$B65,
$D65='Master Sheet'!$U$4),3,
0))))))</f>
        <v>0</v>
      </c>
      <c r="K65" s="5">
        <f ca="1">IF(AND(DATE(YEAR(K$1)-1,MONTH(K$1),DAY(K$1))&lt;$C65,
$B65&lt;DATE(YEAR(K$1)-1,MONTH(K$1),DAY(K$1)),
$D65='Master Sheet'!$U$2),1,
IF(AND(DATE(YEAR(K$1)-1,MONTH(K$1),DAY(K$1))&lt;$C65,
$B65&lt;DATE(YEAR(K$1)-1,MONTH(K$1),DAY(K$1)),
$D65='Master Sheet'!$U$3),2,
IF(AND(DATE(YEAR(K$1)-1,MONTH(K$1),DAY(K$1))&lt;$C65,
$B65&lt;DATE(YEAR(K$1)-1,MONTH(K$1),DAY(K$1)),
$D65='Master Sheet'!$U$4),3,
IF(AND(DATE(YEAR(K$1)-1,MONTH(K$1),DAY(K$1))&lt;$C65,
K$1&gt;$B65,
$D65='Master Sheet'!$U$2),1,
IF(AND(DATE(YEAR(K$1)-1,MONTH(K$1),DAY(K$1))&lt;$C65,
K$1&gt;$B65,
$D65='Master Sheet'!$U$3),2,
IF(AND(DATE(YEAR(K$1)-1,MONTH(K$1),DAY(K$1))&lt;$C65,
K$1&gt;$B65,
$D65='Master Sheet'!$U$4),3,
0))))))</f>
        <v>0</v>
      </c>
      <c r="L65" s="5">
        <f ca="1">IF(AND(DATE(YEAR(L$1)-1,MONTH(L$1),DAY(L$1))&lt;$C65,
$B65&lt;DATE(YEAR(L$1)-1,MONTH(L$1),DAY(L$1)),
$D65='Master Sheet'!$U$2),1,
IF(AND(DATE(YEAR(L$1)-1,MONTH(L$1),DAY(L$1))&lt;$C65,
$B65&lt;DATE(YEAR(L$1)-1,MONTH(L$1),DAY(L$1)),
$D65='Master Sheet'!$U$3),2,
IF(AND(DATE(YEAR(L$1)-1,MONTH(L$1),DAY(L$1))&lt;$C65,
$B65&lt;DATE(YEAR(L$1)-1,MONTH(L$1),DAY(L$1)),
$D65='Master Sheet'!$U$4),3,
IF(AND(DATE(YEAR(L$1)-1,MONTH(L$1),DAY(L$1))&lt;$C65,
L$1&gt;$B65,
$D65='Master Sheet'!$U$2),1,
IF(AND(DATE(YEAR(L$1)-1,MONTH(L$1),DAY(L$1))&lt;$C65,
L$1&gt;$B65,
$D65='Master Sheet'!$U$3),2,
IF(AND(DATE(YEAR(L$1)-1,MONTH(L$1),DAY(L$1))&lt;$C65,
L$1&gt;$B65,
$D65='Master Sheet'!$U$4),3,
0))))))</f>
        <v>0</v>
      </c>
      <c r="M65" s="5">
        <f ca="1">IF(AND(DATE(YEAR(M$1)-1,MONTH(M$1),DAY(M$1))&lt;$C65,
$B65&lt;DATE(YEAR(M$1)-1,MONTH(M$1),DAY(M$1)),
$D65='Master Sheet'!$U$2),1,
IF(AND(DATE(YEAR(M$1)-1,MONTH(M$1),DAY(M$1))&lt;$C65,
$B65&lt;DATE(YEAR(M$1)-1,MONTH(M$1),DAY(M$1)),
$D65='Master Sheet'!$U$3),2,
IF(AND(DATE(YEAR(M$1)-1,MONTH(M$1),DAY(M$1))&lt;$C65,
$B65&lt;DATE(YEAR(M$1)-1,MONTH(M$1),DAY(M$1)),
$D65='Master Sheet'!$U$4),3,
IF(AND(DATE(YEAR(M$1)-1,MONTH(M$1),DAY(M$1))&lt;$C65,
M$1&gt;$B65,
$D65='Master Sheet'!$U$2),1,
IF(AND(DATE(YEAR(M$1)-1,MONTH(M$1),DAY(M$1))&lt;$C65,
M$1&gt;$B65,
$D65='Master Sheet'!$U$3),2,
IF(AND(DATE(YEAR(M$1)-1,MONTH(M$1),DAY(M$1))&lt;$C65,
M$1&gt;$B65,
$D65='Master Sheet'!$U$4),3,
0))))))</f>
        <v>0</v>
      </c>
      <c r="N65" s="5">
        <f ca="1">IF(AND(DATE(YEAR(N$1)-1,MONTH(N$1),DAY(N$1))&lt;$C65,
$B65&lt;DATE(YEAR(N$1)-1,MONTH(N$1),DAY(N$1)),
$D65='Master Sheet'!$U$2),1,
IF(AND(DATE(YEAR(N$1)-1,MONTH(N$1),DAY(N$1))&lt;$C65,
$B65&lt;DATE(YEAR(N$1)-1,MONTH(N$1),DAY(N$1)),
$D65='Master Sheet'!$U$3),2,
IF(AND(DATE(YEAR(N$1)-1,MONTH(N$1),DAY(N$1))&lt;$C65,
$B65&lt;DATE(YEAR(N$1)-1,MONTH(N$1),DAY(N$1)),
$D65='Master Sheet'!$U$4),3,
IF(AND(DATE(YEAR(N$1)-1,MONTH(N$1),DAY(N$1))&lt;$C65,
N$1&gt;$B65,
$D65='Master Sheet'!$U$2),1,
IF(AND(DATE(YEAR(N$1)-1,MONTH(N$1),DAY(N$1))&lt;$C65,
N$1&gt;$B65,
$D65='Master Sheet'!$U$3),2,
IF(AND(DATE(YEAR(N$1)-1,MONTH(N$1),DAY(N$1))&lt;$C65,
N$1&gt;$B65,
$D65='Master Sheet'!$U$4),3,
0))))))</f>
        <v>0</v>
      </c>
      <c r="O65" s="5">
        <f ca="1">IF(AND(DATE(YEAR(O$1)-1,MONTH(O$1),DAY(O$1))&lt;$C65,
$B65&lt;DATE(YEAR(O$1)-1,MONTH(O$1),DAY(O$1)),
$D65='Master Sheet'!$U$2),1,
IF(AND(DATE(YEAR(O$1)-1,MONTH(O$1),DAY(O$1))&lt;$C65,
$B65&lt;DATE(YEAR(O$1)-1,MONTH(O$1),DAY(O$1)),
$D65='Master Sheet'!$U$3),2,
IF(AND(DATE(YEAR(O$1)-1,MONTH(O$1),DAY(O$1))&lt;$C65,
$B65&lt;DATE(YEAR(O$1)-1,MONTH(O$1),DAY(O$1)),
$D65='Master Sheet'!$U$4),3,
IF(AND(DATE(YEAR(O$1)-1,MONTH(O$1),DAY(O$1))&lt;$C65,
O$1&gt;$B65,
$D65='Master Sheet'!$U$2),1,
IF(AND(DATE(YEAR(O$1)-1,MONTH(O$1),DAY(O$1))&lt;$C65,
O$1&gt;$B65,
$D65='Master Sheet'!$U$3),2,
IF(AND(DATE(YEAR(O$1)-1,MONTH(O$1),DAY(O$1))&lt;$C65,
O$1&gt;$B65,
$D65='Master Sheet'!$U$4),3,
0))))))</f>
        <v>0</v>
      </c>
      <c r="P65" s="5">
        <f ca="1">IF(AND(DATE(YEAR(P$1)-1,MONTH(P$1),DAY(P$1))&lt;$C65,
$B65&lt;DATE(YEAR(P$1)-1,MONTH(P$1),DAY(P$1)),
$D65='Master Sheet'!$U$2),1,
IF(AND(DATE(YEAR(P$1)-1,MONTH(P$1),DAY(P$1))&lt;$C65,
$B65&lt;DATE(YEAR(P$1)-1,MONTH(P$1),DAY(P$1)),
$D65='Master Sheet'!$U$3),2,
IF(AND(DATE(YEAR(P$1)-1,MONTH(P$1),DAY(P$1))&lt;$C65,
$B65&lt;DATE(YEAR(P$1)-1,MONTH(P$1),DAY(P$1)),
$D65='Master Sheet'!$U$4),3,
IF(AND(DATE(YEAR(P$1)-1,MONTH(P$1),DAY(P$1))&lt;$C65,
P$1&gt;$B65,
$D65='Master Sheet'!$U$2),1,
IF(AND(DATE(YEAR(P$1)-1,MONTH(P$1),DAY(P$1))&lt;$C65,
P$1&gt;$B65,
$D65='Master Sheet'!$U$3),2,
IF(AND(DATE(YEAR(P$1)-1,MONTH(P$1),DAY(P$1))&lt;$C65,
P$1&gt;$B65,
$D65='Master Sheet'!$U$4),3,
0))))))</f>
        <v>0</v>
      </c>
      <c r="Q65" s="12">
        <f ca="1">IF(AND(DATE(YEAR(Q$1)-1,MONTH(Q$1),DAY(Q$1))&lt;$C65,
$B65&lt;DATE(YEAR(Q$1)-1,MONTH(Q$1),DAY(Q$1)),
$D65='Master Sheet'!$U$2),1,
IF(AND(DATE(YEAR(Q$1)-1,MONTH(Q$1),DAY(Q$1))&lt;$C65,
$B65&lt;DATE(YEAR(Q$1)-1,MONTH(Q$1),DAY(Q$1)),
$D65='Master Sheet'!$U$3),2,
IF(AND(DATE(YEAR(Q$1)-1,MONTH(Q$1),DAY(Q$1))&lt;$C65,
$B65&lt;DATE(YEAR(Q$1)-1,MONTH(Q$1),DAY(Q$1)),
$D65='Master Sheet'!$U$4),3,
IF(AND(DATE(YEAR(Q$1)-1,MONTH(Q$1),DAY(Q$1))&lt;$C65,
Q$1&gt;$B65,
$D65='Master Sheet'!$U$2),1,
IF(AND(DATE(YEAR(Q$1)-1,MONTH(Q$1),DAY(Q$1))&lt;$C65,
Q$1&gt;$B65,
$D65='Master Sheet'!$U$3),2,
IF(AND(DATE(YEAR(Q$1)-1,MONTH(Q$1),DAY(Q$1))&lt;$C65,
Q$1&gt;$B65,
$D65='Master Sheet'!$U$4),3,
0))))))</f>
        <v>0</v>
      </c>
    </row>
    <row r="66" spans="1:17" ht="30.75" thickBot="1" x14ac:dyDescent="0.3">
      <c r="A66" s="33" t="s">
        <v>69</v>
      </c>
      <c r="B66" s="34">
        <v>43282</v>
      </c>
      <c r="C66" s="34">
        <v>43770</v>
      </c>
      <c r="D66" s="37" t="s">
        <v>6</v>
      </c>
      <c r="E66" s="36" t="s">
        <v>110</v>
      </c>
      <c r="F66" s="36" t="s">
        <v>68</v>
      </c>
      <c r="G66" s="13">
        <f ca="1">IF(AND(DATE(YEAR(G$1)-1,MONTH(G$1),DAY(G$1))&lt;$C66,
$B66&lt;DATE(YEAR(G$1)-1,MONTH(G$1),DAY(G$1)),
$D66='Master Sheet'!$U$2),1,
IF(AND(DATE(YEAR(G$1)-1,MONTH(G$1),DAY(G$1))&lt;$C66,
$B66&lt;DATE(YEAR(G$1)-1,MONTH(G$1),DAY(G$1)),
$D66='Master Sheet'!$U$3),2,
IF(AND(DATE(YEAR(G$1)-1,MONTH(G$1),DAY(G$1))&lt;$C66,
$B66&lt;DATE(YEAR(G$1)-1,MONTH(G$1),DAY(G$1)),
$D66='Master Sheet'!$U$4),3,
IF(AND(DATE(YEAR(G$1)-1,MONTH(G$1),DAY(G$1))&lt;$C66,
G$1&gt;$B66,
$D66='Master Sheet'!$U$2),1,
IF(AND(DATE(YEAR(G$1)-1,MONTH(G$1),DAY(G$1))&lt;$C66,
G$1&gt;$B66,
$D66='Master Sheet'!$U$3),2,
IF(AND(DATE(YEAR(G$1)-1,MONTH(G$1),DAY(G$1))&lt;$C66,
G$1&gt;$B66,
$D66='Master Sheet'!$U$4),3,
0))))))</f>
        <v>3</v>
      </c>
      <c r="H66" s="5">
        <f ca="1">IF(AND(DATE(YEAR(H$1)-1,MONTH(H$1),DAY(H$1))&lt;$C66,
$B66&lt;DATE(YEAR(H$1)-1,MONTH(H$1),DAY(H$1)),
$D66='Master Sheet'!$U$2),1,
IF(AND(DATE(YEAR(H$1)-1,MONTH(H$1),DAY(H$1))&lt;$C66,
$B66&lt;DATE(YEAR(H$1)-1,MONTH(H$1),DAY(H$1)),
$D66='Master Sheet'!$U$3),2,
IF(AND(DATE(YEAR(H$1)-1,MONTH(H$1),DAY(H$1))&lt;$C66,
$B66&lt;DATE(YEAR(H$1)-1,MONTH(H$1),DAY(H$1)),
$D66='Master Sheet'!$U$4),3,
IF(AND(DATE(YEAR(H$1)-1,MONTH(H$1),DAY(H$1))&lt;$C66,
H$1&gt;$B66,
$D66='Master Sheet'!$U$2),1,
IF(AND(DATE(YEAR(H$1)-1,MONTH(H$1),DAY(H$1))&lt;$C66,
H$1&gt;$B66,
$D66='Master Sheet'!$U$3),2,
IF(AND(DATE(YEAR(H$1)-1,MONTH(H$1),DAY(H$1))&lt;$C66,
H$1&gt;$B66,
$D66='Master Sheet'!$U$4),3,
0))))))</f>
        <v>0</v>
      </c>
      <c r="I66" s="5">
        <f ca="1">IF(AND(DATE(YEAR(I$1)-1,MONTH(I$1),DAY(I$1))&lt;$C66,
$B66&lt;DATE(YEAR(I$1)-1,MONTH(I$1),DAY(I$1)),
$D66='Master Sheet'!$U$2),1,
IF(AND(DATE(YEAR(I$1)-1,MONTH(I$1),DAY(I$1))&lt;$C66,
$B66&lt;DATE(YEAR(I$1)-1,MONTH(I$1),DAY(I$1)),
$D66='Master Sheet'!$U$3),2,
IF(AND(DATE(YEAR(I$1)-1,MONTH(I$1),DAY(I$1))&lt;$C66,
$B66&lt;DATE(YEAR(I$1)-1,MONTH(I$1),DAY(I$1)),
$D66='Master Sheet'!$U$4),3,
IF(AND(DATE(YEAR(I$1)-1,MONTH(I$1),DAY(I$1))&lt;$C66,
I$1&gt;$B66,
$D66='Master Sheet'!$U$2),1,
IF(AND(DATE(YEAR(I$1)-1,MONTH(I$1),DAY(I$1))&lt;$C66,
I$1&gt;$B66,
$D66='Master Sheet'!$U$3),2,
IF(AND(DATE(YEAR(I$1)-1,MONTH(I$1),DAY(I$1))&lt;$C66,
I$1&gt;$B66,
$D66='Master Sheet'!$U$4),3,
0))))))</f>
        <v>0</v>
      </c>
      <c r="J66" s="5">
        <f ca="1">IF(AND(DATE(YEAR(J$1)-1,MONTH(J$1),DAY(J$1))&lt;$C66,
$B66&lt;DATE(YEAR(J$1)-1,MONTH(J$1),DAY(J$1)),
$D66='Master Sheet'!$U$2),1,
IF(AND(DATE(YEAR(J$1)-1,MONTH(J$1),DAY(J$1))&lt;$C66,
$B66&lt;DATE(YEAR(J$1)-1,MONTH(J$1),DAY(J$1)),
$D66='Master Sheet'!$U$3),2,
IF(AND(DATE(YEAR(J$1)-1,MONTH(J$1),DAY(J$1))&lt;$C66,
$B66&lt;DATE(YEAR(J$1)-1,MONTH(J$1),DAY(J$1)),
$D66='Master Sheet'!$U$4),3,
IF(AND(DATE(YEAR(J$1)-1,MONTH(J$1),DAY(J$1))&lt;$C66,
J$1&gt;$B66,
$D66='Master Sheet'!$U$2),1,
IF(AND(DATE(YEAR(J$1)-1,MONTH(J$1),DAY(J$1))&lt;$C66,
J$1&gt;$B66,
$D66='Master Sheet'!$U$3),2,
IF(AND(DATE(YEAR(J$1)-1,MONTH(J$1),DAY(J$1))&lt;$C66,
J$1&gt;$B66,
$D66='Master Sheet'!$U$4),3,
0))))))</f>
        <v>0</v>
      </c>
      <c r="K66" s="5">
        <f ca="1">IF(AND(DATE(YEAR(K$1)-1,MONTH(K$1),DAY(K$1))&lt;$C66,
$B66&lt;DATE(YEAR(K$1)-1,MONTH(K$1),DAY(K$1)),
$D66='Master Sheet'!$U$2),1,
IF(AND(DATE(YEAR(K$1)-1,MONTH(K$1),DAY(K$1))&lt;$C66,
$B66&lt;DATE(YEAR(K$1)-1,MONTH(K$1),DAY(K$1)),
$D66='Master Sheet'!$U$3),2,
IF(AND(DATE(YEAR(K$1)-1,MONTH(K$1),DAY(K$1))&lt;$C66,
$B66&lt;DATE(YEAR(K$1)-1,MONTH(K$1),DAY(K$1)),
$D66='Master Sheet'!$U$4),3,
IF(AND(DATE(YEAR(K$1)-1,MONTH(K$1),DAY(K$1))&lt;$C66,
K$1&gt;$B66,
$D66='Master Sheet'!$U$2),1,
IF(AND(DATE(YEAR(K$1)-1,MONTH(K$1),DAY(K$1))&lt;$C66,
K$1&gt;$B66,
$D66='Master Sheet'!$U$3),2,
IF(AND(DATE(YEAR(K$1)-1,MONTH(K$1),DAY(K$1))&lt;$C66,
K$1&gt;$B66,
$D66='Master Sheet'!$U$4),3,
0))))))</f>
        <v>0</v>
      </c>
      <c r="L66" s="5">
        <f ca="1">IF(AND(DATE(YEAR(L$1)-1,MONTH(L$1),DAY(L$1))&lt;$C66,
$B66&lt;DATE(YEAR(L$1)-1,MONTH(L$1),DAY(L$1)),
$D66='Master Sheet'!$U$2),1,
IF(AND(DATE(YEAR(L$1)-1,MONTH(L$1),DAY(L$1))&lt;$C66,
$B66&lt;DATE(YEAR(L$1)-1,MONTH(L$1),DAY(L$1)),
$D66='Master Sheet'!$U$3),2,
IF(AND(DATE(YEAR(L$1)-1,MONTH(L$1),DAY(L$1))&lt;$C66,
$B66&lt;DATE(YEAR(L$1)-1,MONTH(L$1),DAY(L$1)),
$D66='Master Sheet'!$U$4),3,
IF(AND(DATE(YEAR(L$1)-1,MONTH(L$1),DAY(L$1))&lt;$C66,
L$1&gt;$B66,
$D66='Master Sheet'!$U$2),1,
IF(AND(DATE(YEAR(L$1)-1,MONTH(L$1),DAY(L$1))&lt;$C66,
L$1&gt;$B66,
$D66='Master Sheet'!$U$3),2,
IF(AND(DATE(YEAR(L$1)-1,MONTH(L$1),DAY(L$1))&lt;$C66,
L$1&gt;$B66,
$D66='Master Sheet'!$U$4),3,
0))))))</f>
        <v>0</v>
      </c>
      <c r="M66" s="5">
        <f ca="1">IF(AND(DATE(YEAR(M$1)-1,MONTH(M$1),DAY(M$1))&lt;$C66,
$B66&lt;DATE(YEAR(M$1)-1,MONTH(M$1),DAY(M$1)),
$D66='Master Sheet'!$U$2),1,
IF(AND(DATE(YEAR(M$1)-1,MONTH(M$1),DAY(M$1))&lt;$C66,
$B66&lt;DATE(YEAR(M$1)-1,MONTH(M$1),DAY(M$1)),
$D66='Master Sheet'!$U$3),2,
IF(AND(DATE(YEAR(M$1)-1,MONTH(M$1),DAY(M$1))&lt;$C66,
$B66&lt;DATE(YEAR(M$1)-1,MONTH(M$1),DAY(M$1)),
$D66='Master Sheet'!$U$4),3,
IF(AND(DATE(YEAR(M$1)-1,MONTH(M$1),DAY(M$1))&lt;$C66,
M$1&gt;$B66,
$D66='Master Sheet'!$U$2),1,
IF(AND(DATE(YEAR(M$1)-1,MONTH(M$1),DAY(M$1))&lt;$C66,
M$1&gt;$B66,
$D66='Master Sheet'!$U$3),2,
IF(AND(DATE(YEAR(M$1)-1,MONTH(M$1),DAY(M$1))&lt;$C66,
M$1&gt;$B66,
$D66='Master Sheet'!$U$4),3,
0))))))</f>
        <v>0</v>
      </c>
      <c r="N66" s="5">
        <f ca="1">IF(AND(DATE(YEAR(N$1)-1,MONTH(N$1),DAY(N$1))&lt;$C66,
$B66&lt;DATE(YEAR(N$1)-1,MONTH(N$1),DAY(N$1)),
$D66='Master Sheet'!$U$2),1,
IF(AND(DATE(YEAR(N$1)-1,MONTH(N$1),DAY(N$1))&lt;$C66,
$B66&lt;DATE(YEAR(N$1)-1,MONTH(N$1),DAY(N$1)),
$D66='Master Sheet'!$U$3),2,
IF(AND(DATE(YEAR(N$1)-1,MONTH(N$1),DAY(N$1))&lt;$C66,
$B66&lt;DATE(YEAR(N$1)-1,MONTH(N$1),DAY(N$1)),
$D66='Master Sheet'!$U$4),3,
IF(AND(DATE(YEAR(N$1)-1,MONTH(N$1),DAY(N$1))&lt;$C66,
N$1&gt;$B66,
$D66='Master Sheet'!$U$2),1,
IF(AND(DATE(YEAR(N$1)-1,MONTH(N$1),DAY(N$1))&lt;$C66,
N$1&gt;$B66,
$D66='Master Sheet'!$U$3),2,
IF(AND(DATE(YEAR(N$1)-1,MONTH(N$1),DAY(N$1))&lt;$C66,
N$1&gt;$B66,
$D66='Master Sheet'!$U$4),3,
0))))))</f>
        <v>0</v>
      </c>
      <c r="O66" s="5">
        <f ca="1">IF(AND(DATE(YEAR(O$1)-1,MONTH(O$1),DAY(O$1))&lt;$C66,
$B66&lt;DATE(YEAR(O$1)-1,MONTH(O$1),DAY(O$1)),
$D66='Master Sheet'!$U$2),1,
IF(AND(DATE(YEAR(O$1)-1,MONTH(O$1),DAY(O$1))&lt;$C66,
$B66&lt;DATE(YEAR(O$1)-1,MONTH(O$1),DAY(O$1)),
$D66='Master Sheet'!$U$3),2,
IF(AND(DATE(YEAR(O$1)-1,MONTH(O$1),DAY(O$1))&lt;$C66,
$B66&lt;DATE(YEAR(O$1)-1,MONTH(O$1),DAY(O$1)),
$D66='Master Sheet'!$U$4),3,
IF(AND(DATE(YEAR(O$1)-1,MONTH(O$1),DAY(O$1))&lt;$C66,
O$1&gt;$B66,
$D66='Master Sheet'!$U$2),1,
IF(AND(DATE(YEAR(O$1)-1,MONTH(O$1),DAY(O$1))&lt;$C66,
O$1&gt;$B66,
$D66='Master Sheet'!$U$3),2,
IF(AND(DATE(YEAR(O$1)-1,MONTH(O$1),DAY(O$1))&lt;$C66,
O$1&gt;$B66,
$D66='Master Sheet'!$U$4),3,
0))))))</f>
        <v>0</v>
      </c>
      <c r="P66" s="5">
        <f ca="1">IF(AND(DATE(YEAR(P$1)-1,MONTH(P$1),DAY(P$1))&lt;$C66,
$B66&lt;DATE(YEAR(P$1)-1,MONTH(P$1),DAY(P$1)),
$D66='Master Sheet'!$U$2),1,
IF(AND(DATE(YEAR(P$1)-1,MONTH(P$1),DAY(P$1))&lt;$C66,
$B66&lt;DATE(YEAR(P$1)-1,MONTH(P$1),DAY(P$1)),
$D66='Master Sheet'!$U$3),2,
IF(AND(DATE(YEAR(P$1)-1,MONTH(P$1),DAY(P$1))&lt;$C66,
$B66&lt;DATE(YEAR(P$1)-1,MONTH(P$1),DAY(P$1)),
$D66='Master Sheet'!$U$4),3,
IF(AND(DATE(YEAR(P$1)-1,MONTH(P$1),DAY(P$1))&lt;$C66,
P$1&gt;$B66,
$D66='Master Sheet'!$U$2),1,
IF(AND(DATE(YEAR(P$1)-1,MONTH(P$1),DAY(P$1))&lt;$C66,
P$1&gt;$B66,
$D66='Master Sheet'!$U$3),2,
IF(AND(DATE(YEAR(P$1)-1,MONTH(P$1),DAY(P$1))&lt;$C66,
P$1&gt;$B66,
$D66='Master Sheet'!$U$4),3,
0))))))</f>
        <v>0</v>
      </c>
      <c r="Q66" s="12">
        <f ca="1">IF(AND(DATE(YEAR(Q$1)-1,MONTH(Q$1),DAY(Q$1))&lt;$C66,
$B66&lt;DATE(YEAR(Q$1)-1,MONTH(Q$1),DAY(Q$1)),
$D66='Master Sheet'!$U$2),1,
IF(AND(DATE(YEAR(Q$1)-1,MONTH(Q$1),DAY(Q$1))&lt;$C66,
$B66&lt;DATE(YEAR(Q$1)-1,MONTH(Q$1),DAY(Q$1)),
$D66='Master Sheet'!$U$3),2,
IF(AND(DATE(YEAR(Q$1)-1,MONTH(Q$1),DAY(Q$1))&lt;$C66,
$B66&lt;DATE(YEAR(Q$1)-1,MONTH(Q$1),DAY(Q$1)),
$D66='Master Sheet'!$U$4),3,
IF(AND(DATE(YEAR(Q$1)-1,MONTH(Q$1),DAY(Q$1))&lt;$C66,
Q$1&gt;$B66,
$D66='Master Sheet'!$U$2),1,
IF(AND(DATE(YEAR(Q$1)-1,MONTH(Q$1),DAY(Q$1))&lt;$C66,
Q$1&gt;$B66,
$D66='Master Sheet'!$U$3),2,
IF(AND(DATE(YEAR(Q$1)-1,MONTH(Q$1),DAY(Q$1))&lt;$C66,
Q$1&gt;$B66,
$D66='Master Sheet'!$U$4),3,
0))))))</f>
        <v>0</v>
      </c>
    </row>
    <row r="67" spans="1:17" ht="30.75" thickBot="1" x14ac:dyDescent="0.3">
      <c r="A67" s="33" t="s">
        <v>72</v>
      </c>
      <c r="B67" s="34">
        <v>43831</v>
      </c>
      <c r="C67" s="34">
        <v>44136</v>
      </c>
      <c r="D67" s="37" t="s">
        <v>6</v>
      </c>
      <c r="E67" s="36" t="s">
        <v>110</v>
      </c>
      <c r="F67" s="36" t="s">
        <v>71</v>
      </c>
      <c r="G67" s="13">
        <f ca="1">IF(AND(DATE(YEAR(G$1)-1,MONTH(G$1),DAY(G$1))&lt;$C67,
$B67&lt;DATE(YEAR(G$1)-1,MONTH(G$1),DAY(G$1)),
$D67='Master Sheet'!$U$2),1,
IF(AND(DATE(YEAR(G$1)-1,MONTH(G$1),DAY(G$1))&lt;$C67,
$B67&lt;DATE(YEAR(G$1)-1,MONTH(G$1),DAY(G$1)),
$D67='Master Sheet'!$U$3),2,
IF(AND(DATE(YEAR(G$1)-1,MONTH(G$1),DAY(G$1))&lt;$C67,
$B67&lt;DATE(YEAR(G$1)-1,MONTH(G$1),DAY(G$1)),
$D67='Master Sheet'!$U$4),3,
IF(AND(DATE(YEAR(G$1)-1,MONTH(G$1),DAY(G$1))&lt;$C67,
G$1&gt;$B67,
$D67='Master Sheet'!$U$2),1,
IF(AND(DATE(YEAR(G$1)-1,MONTH(G$1),DAY(G$1))&lt;$C67,
G$1&gt;$B67,
$D67='Master Sheet'!$U$3),2,
IF(AND(DATE(YEAR(G$1)-1,MONTH(G$1),DAY(G$1))&lt;$C67,
G$1&gt;$B67,
$D67='Master Sheet'!$U$4),3,
0))))))</f>
        <v>3</v>
      </c>
      <c r="H67" s="5">
        <f ca="1">IF(AND(DATE(YEAR(H$1)-1,MONTH(H$1),DAY(H$1))&lt;$C67,
$B67&lt;DATE(YEAR(H$1)-1,MONTH(H$1),DAY(H$1)),
$D67='Master Sheet'!$U$2),1,
IF(AND(DATE(YEAR(H$1)-1,MONTH(H$1),DAY(H$1))&lt;$C67,
$B67&lt;DATE(YEAR(H$1)-1,MONTH(H$1),DAY(H$1)),
$D67='Master Sheet'!$U$3),2,
IF(AND(DATE(YEAR(H$1)-1,MONTH(H$1),DAY(H$1))&lt;$C67,
$B67&lt;DATE(YEAR(H$1)-1,MONTH(H$1),DAY(H$1)),
$D67='Master Sheet'!$U$4),3,
IF(AND(DATE(YEAR(H$1)-1,MONTH(H$1),DAY(H$1))&lt;$C67,
H$1&gt;$B67,
$D67='Master Sheet'!$U$2),1,
IF(AND(DATE(YEAR(H$1)-1,MONTH(H$1),DAY(H$1))&lt;$C67,
H$1&gt;$B67,
$D67='Master Sheet'!$U$3),2,
IF(AND(DATE(YEAR(H$1)-1,MONTH(H$1),DAY(H$1))&lt;$C67,
H$1&gt;$B67,
$D67='Master Sheet'!$U$4),3,
0))))))</f>
        <v>3</v>
      </c>
      <c r="I67" s="5">
        <f ca="1">IF(AND(DATE(YEAR(I$1)-1,MONTH(I$1),DAY(I$1))&lt;$C67,
$B67&lt;DATE(YEAR(I$1)-1,MONTH(I$1),DAY(I$1)),
$D67='Master Sheet'!$U$2),1,
IF(AND(DATE(YEAR(I$1)-1,MONTH(I$1),DAY(I$1))&lt;$C67,
$B67&lt;DATE(YEAR(I$1)-1,MONTH(I$1),DAY(I$1)),
$D67='Master Sheet'!$U$3),2,
IF(AND(DATE(YEAR(I$1)-1,MONTH(I$1),DAY(I$1))&lt;$C67,
$B67&lt;DATE(YEAR(I$1)-1,MONTH(I$1),DAY(I$1)),
$D67='Master Sheet'!$U$4),3,
IF(AND(DATE(YEAR(I$1)-1,MONTH(I$1),DAY(I$1))&lt;$C67,
I$1&gt;$B67,
$D67='Master Sheet'!$U$2),1,
IF(AND(DATE(YEAR(I$1)-1,MONTH(I$1),DAY(I$1))&lt;$C67,
I$1&gt;$B67,
$D67='Master Sheet'!$U$3),2,
IF(AND(DATE(YEAR(I$1)-1,MONTH(I$1),DAY(I$1))&lt;$C67,
I$1&gt;$B67,
$D67='Master Sheet'!$U$4),3,
0))))))</f>
        <v>0</v>
      </c>
      <c r="J67" s="5">
        <f ca="1">IF(AND(DATE(YEAR(J$1)-1,MONTH(J$1),DAY(J$1))&lt;$C67,
$B67&lt;DATE(YEAR(J$1)-1,MONTH(J$1),DAY(J$1)),
$D67='Master Sheet'!$U$2),1,
IF(AND(DATE(YEAR(J$1)-1,MONTH(J$1),DAY(J$1))&lt;$C67,
$B67&lt;DATE(YEAR(J$1)-1,MONTH(J$1),DAY(J$1)),
$D67='Master Sheet'!$U$3),2,
IF(AND(DATE(YEAR(J$1)-1,MONTH(J$1),DAY(J$1))&lt;$C67,
$B67&lt;DATE(YEAR(J$1)-1,MONTH(J$1),DAY(J$1)),
$D67='Master Sheet'!$U$4),3,
IF(AND(DATE(YEAR(J$1)-1,MONTH(J$1),DAY(J$1))&lt;$C67,
J$1&gt;$B67,
$D67='Master Sheet'!$U$2),1,
IF(AND(DATE(YEAR(J$1)-1,MONTH(J$1),DAY(J$1))&lt;$C67,
J$1&gt;$B67,
$D67='Master Sheet'!$U$3),2,
IF(AND(DATE(YEAR(J$1)-1,MONTH(J$1),DAY(J$1))&lt;$C67,
J$1&gt;$B67,
$D67='Master Sheet'!$U$4),3,
0))))))</f>
        <v>0</v>
      </c>
      <c r="K67" s="5">
        <f ca="1">IF(AND(DATE(YEAR(K$1)-1,MONTH(K$1),DAY(K$1))&lt;$C67,
$B67&lt;DATE(YEAR(K$1)-1,MONTH(K$1),DAY(K$1)),
$D67='Master Sheet'!$U$2),1,
IF(AND(DATE(YEAR(K$1)-1,MONTH(K$1),DAY(K$1))&lt;$C67,
$B67&lt;DATE(YEAR(K$1)-1,MONTH(K$1),DAY(K$1)),
$D67='Master Sheet'!$U$3),2,
IF(AND(DATE(YEAR(K$1)-1,MONTH(K$1),DAY(K$1))&lt;$C67,
$B67&lt;DATE(YEAR(K$1)-1,MONTH(K$1),DAY(K$1)),
$D67='Master Sheet'!$U$4),3,
IF(AND(DATE(YEAR(K$1)-1,MONTH(K$1),DAY(K$1))&lt;$C67,
K$1&gt;$B67,
$D67='Master Sheet'!$U$2),1,
IF(AND(DATE(YEAR(K$1)-1,MONTH(K$1),DAY(K$1))&lt;$C67,
K$1&gt;$B67,
$D67='Master Sheet'!$U$3),2,
IF(AND(DATE(YEAR(K$1)-1,MONTH(K$1),DAY(K$1))&lt;$C67,
K$1&gt;$B67,
$D67='Master Sheet'!$U$4),3,
0))))))</f>
        <v>0</v>
      </c>
      <c r="L67" s="5">
        <f ca="1">IF(AND(DATE(YEAR(L$1)-1,MONTH(L$1),DAY(L$1))&lt;$C67,
$B67&lt;DATE(YEAR(L$1)-1,MONTH(L$1),DAY(L$1)),
$D67='Master Sheet'!$U$2),1,
IF(AND(DATE(YEAR(L$1)-1,MONTH(L$1),DAY(L$1))&lt;$C67,
$B67&lt;DATE(YEAR(L$1)-1,MONTH(L$1),DAY(L$1)),
$D67='Master Sheet'!$U$3),2,
IF(AND(DATE(YEAR(L$1)-1,MONTH(L$1),DAY(L$1))&lt;$C67,
$B67&lt;DATE(YEAR(L$1)-1,MONTH(L$1),DAY(L$1)),
$D67='Master Sheet'!$U$4),3,
IF(AND(DATE(YEAR(L$1)-1,MONTH(L$1),DAY(L$1))&lt;$C67,
L$1&gt;$B67,
$D67='Master Sheet'!$U$2),1,
IF(AND(DATE(YEAR(L$1)-1,MONTH(L$1),DAY(L$1))&lt;$C67,
L$1&gt;$B67,
$D67='Master Sheet'!$U$3),2,
IF(AND(DATE(YEAR(L$1)-1,MONTH(L$1),DAY(L$1))&lt;$C67,
L$1&gt;$B67,
$D67='Master Sheet'!$U$4),3,
0))))))</f>
        <v>0</v>
      </c>
      <c r="M67" s="5">
        <f ca="1">IF(AND(DATE(YEAR(M$1)-1,MONTH(M$1),DAY(M$1))&lt;$C67,
$B67&lt;DATE(YEAR(M$1)-1,MONTH(M$1),DAY(M$1)),
$D67='Master Sheet'!$U$2),1,
IF(AND(DATE(YEAR(M$1)-1,MONTH(M$1),DAY(M$1))&lt;$C67,
$B67&lt;DATE(YEAR(M$1)-1,MONTH(M$1),DAY(M$1)),
$D67='Master Sheet'!$U$3),2,
IF(AND(DATE(YEAR(M$1)-1,MONTH(M$1),DAY(M$1))&lt;$C67,
$B67&lt;DATE(YEAR(M$1)-1,MONTH(M$1),DAY(M$1)),
$D67='Master Sheet'!$U$4),3,
IF(AND(DATE(YEAR(M$1)-1,MONTH(M$1),DAY(M$1))&lt;$C67,
M$1&gt;$B67,
$D67='Master Sheet'!$U$2),1,
IF(AND(DATE(YEAR(M$1)-1,MONTH(M$1),DAY(M$1))&lt;$C67,
M$1&gt;$B67,
$D67='Master Sheet'!$U$3),2,
IF(AND(DATE(YEAR(M$1)-1,MONTH(M$1),DAY(M$1))&lt;$C67,
M$1&gt;$B67,
$D67='Master Sheet'!$U$4),3,
0))))))</f>
        <v>0</v>
      </c>
      <c r="N67" s="5">
        <f ca="1">IF(AND(DATE(YEAR(N$1)-1,MONTH(N$1),DAY(N$1))&lt;$C67,
$B67&lt;DATE(YEAR(N$1)-1,MONTH(N$1),DAY(N$1)),
$D67='Master Sheet'!$U$2),1,
IF(AND(DATE(YEAR(N$1)-1,MONTH(N$1),DAY(N$1))&lt;$C67,
$B67&lt;DATE(YEAR(N$1)-1,MONTH(N$1),DAY(N$1)),
$D67='Master Sheet'!$U$3),2,
IF(AND(DATE(YEAR(N$1)-1,MONTH(N$1),DAY(N$1))&lt;$C67,
$B67&lt;DATE(YEAR(N$1)-1,MONTH(N$1),DAY(N$1)),
$D67='Master Sheet'!$U$4),3,
IF(AND(DATE(YEAR(N$1)-1,MONTH(N$1),DAY(N$1))&lt;$C67,
N$1&gt;$B67,
$D67='Master Sheet'!$U$2),1,
IF(AND(DATE(YEAR(N$1)-1,MONTH(N$1),DAY(N$1))&lt;$C67,
N$1&gt;$B67,
$D67='Master Sheet'!$U$3),2,
IF(AND(DATE(YEAR(N$1)-1,MONTH(N$1),DAY(N$1))&lt;$C67,
N$1&gt;$B67,
$D67='Master Sheet'!$U$4),3,
0))))))</f>
        <v>0</v>
      </c>
      <c r="O67" s="5">
        <f ca="1">IF(AND(DATE(YEAR(O$1)-1,MONTH(O$1),DAY(O$1))&lt;$C67,
$B67&lt;DATE(YEAR(O$1)-1,MONTH(O$1),DAY(O$1)),
$D67='Master Sheet'!$U$2),1,
IF(AND(DATE(YEAR(O$1)-1,MONTH(O$1),DAY(O$1))&lt;$C67,
$B67&lt;DATE(YEAR(O$1)-1,MONTH(O$1),DAY(O$1)),
$D67='Master Sheet'!$U$3),2,
IF(AND(DATE(YEAR(O$1)-1,MONTH(O$1),DAY(O$1))&lt;$C67,
$B67&lt;DATE(YEAR(O$1)-1,MONTH(O$1),DAY(O$1)),
$D67='Master Sheet'!$U$4),3,
IF(AND(DATE(YEAR(O$1)-1,MONTH(O$1),DAY(O$1))&lt;$C67,
O$1&gt;$B67,
$D67='Master Sheet'!$U$2),1,
IF(AND(DATE(YEAR(O$1)-1,MONTH(O$1),DAY(O$1))&lt;$C67,
O$1&gt;$B67,
$D67='Master Sheet'!$U$3),2,
IF(AND(DATE(YEAR(O$1)-1,MONTH(O$1),DAY(O$1))&lt;$C67,
O$1&gt;$B67,
$D67='Master Sheet'!$U$4),3,
0))))))</f>
        <v>0</v>
      </c>
      <c r="P67" s="5">
        <f ca="1">IF(AND(DATE(YEAR(P$1)-1,MONTH(P$1),DAY(P$1))&lt;$C67,
$B67&lt;DATE(YEAR(P$1)-1,MONTH(P$1),DAY(P$1)),
$D67='Master Sheet'!$U$2),1,
IF(AND(DATE(YEAR(P$1)-1,MONTH(P$1),DAY(P$1))&lt;$C67,
$B67&lt;DATE(YEAR(P$1)-1,MONTH(P$1),DAY(P$1)),
$D67='Master Sheet'!$U$3),2,
IF(AND(DATE(YEAR(P$1)-1,MONTH(P$1),DAY(P$1))&lt;$C67,
$B67&lt;DATE(YEAR(P$1)-1,MONTH(P$1),DAY(P$1)),
$D67='Master Sheet'!$U$4),3,
IF(AND(DATE(YEAR(P$1)-1,MONTH(P$1),DAY(P$1))&lt;$C67,
P$1&gt;$B67,
$D67='Master Sheet'!$U$2),1,
IF(AND(DATE(YEAR(P$1)-1,MONTH(P$1),DAY(P$1))&lt;$C67,
P$1&gt;$B67,
$D67='Master Sheet'!$U$3),2,
IF(AND(DATE(YEAR(P$1)-1,MONTH(P$1),DAY(P$1))&lt;$C67,
P$1&gt;$B67,
$D67='Master Sheet'!$U$4),3,
0))))))</f>
        <v>0</v>
      </c>
      <c r="Q67" s="12">
        <f ca="1">IF(AND(DATE(YEAR(Q$1)-1,MONTH(Q$1),DAY(Q$1))&lt;$C67,
$B67&lt;DATE(YEAR(Q$1)-1,MONTH(Q$1),DAY(Q$1)),
$D67='Master Sheet'!$U$2),1,
IF(AND(DATE(YEAR(Q$1)-1,MONTH(Q$1),DAY(Q$1))&lt;$C67,
$B67&lt;DATE(YEAR(Q$1)-1,MONTH(Q$1),DAY(Q$1)),
$D67='Master Sheet'!$U$3),2,
IF(AND(DATE(YEAR(Q$1)-1,MONTH(Q$1),DAY(Q$1))&lt;$C67,
$B67&lt;DATE(YEAR(Q$1)-1,MONTH(Q$1),DAY(Q$1)),
$D67='Master Sheet'!$U$4),3,
IF(AND(DATE(YEAR(Q$1)-1,MONTH(Q$1),DAY(Q$1))&lt;$C67,
Q$1&gt;$B67,
$D67='Master Sheet'!$U$2),1,
IF(AND(DATE(YEAR(Q$1)-1,MONTH(Q$1),DAY(Q$1))&lt;$C67,
Q$1&gt;$B67,
$D67='Master Sheet'!$U$3),2,
IF(AND(DATE(YEAR(Q$1)-1,MONTH(Q$1),DAY(Q$1))&lt;$C67,
Q$1&gt;$B67,
$D67='Master Sheet'!$U$4),3,
0))))))</f>
        <v>0</v>
      </c>
    </row>
    <row r="68" spans="1:17" ht="30.75" thickBot="1" x14ac:dyDescent="0.3">
      <c r="A68" s="33" t="s">
        <v>94</v>
      </c>
      <c r="B68" s="34">
        <v>43405</v>
      </c>
      <c r="C68" s="34">
        <v>43525</v>
      </c>
      <c r="D68" s="37" t="s">
        <v>4</v>
      </c>
      <c r="E68" s="36" t="s">
        <v>116</v>
      </c>
      <c r="F68" s="36" t="s">
        <v>95</v>
      </c>
      <c r="G68" s="13">
        <f ca="1">IF(AND(DATE(YEAR(G$1)-1,MONTH(G$1),DAY(G$1))&lt;$C68,
$B68&lt;DATE(YEAR(G$1)-1,MONTH(G$1),DAY(G$1)),
$D68='Master Sheet'!$U$2),1,
IF(AND(DATE(YEAR(G$1)-1,MONTH(G$1),DAY(G$1))&lt;$C68,
$B68&lt;DATE(YEAR(G$1)-1,MONTH(G$1),DAY(G$1)),
$D68='Master Sheet'!$U$3),2,
IF(AND(DATE(YEAR(G$1)-1,MONTH(G$1),DAY(G$1))&lt;$C68,
$B68&lt;DATE(YEAR(G$1)-1,MONTH(G$1),DAY(G$1)),
$D68='Master Sheet'!$U$4),3,
IF(AND(DATE(YEAR(G$1)-1,MONTH(G$1),DAY(G$1))&lt;$C68,
G$1&gt;$B68,
$D68='Master Sheet'!$U$2),1,
IF(AND(DATE(YEAR(G$1)-1,MONTH(G$1),DAY(G$1))&lt;$C68,
G$1&gt;$B68,
$D68='Master Sheet'!$U$3),2,
IF(AND(DATE(YEAR(G$1)-1,MONTH(G$1),DAY(G$1))&lt;$C68,
G$1&gt;$B68,
$D68='Master Sheet'!$U$4),3,
0))))))</f>
        <v>0</v>
      </c>
      <c r="H68" s="5">
        <f ca="1">IF(AND(DATE(YEAR(H$1)-1,MONTH(H$1),DAY(H$1))&lt;$C68,
$B68&lt;DATE(YEAR(H$1)-1,MONTH(H$1),DAY(H$1)),
$D68='Master Sheet'!$U$2),1,
IF(AND(DATE(YEAR(H$1)-1,MONTH(H$1),DAY(H$1))&lt;$C68,
$B68&lt;DATE(YEAR(H$1)-1,MONTH(H$1),DAY(H$1)),
$D68='Master Sheet'!$U$3),2,
IF(AND(DATE(YEAR(H$1)-1,MONTH(H$1),DAY(H$1))&lt;$C68,
$B68&lt;DATE(YEAR(H$1)-1,MONTH(H$1),DAY(H$1)),
$D68='Master Sheet'!$U$4),3,
IF(AND(DATE(YEAR(H$1)-1,MONTH(H$1),DAY(H$1))&lt;$C68,
H$1&gt;$B68,
$D68='Master Sheet'!$U$2),1,
IF(AND(DATE(YEAR(H$1)-1,MONTH(H$1),DAY(H$1))&lt;$C68,
H$1&gt;$B68,
$D68='Master Sheet'!$U$3),2,
IF(AND(DATE(YEAR(H$1)-1,MONTH(H$1),DAY(H$1))&lt;$C68,
H$1&gt;$B68,
$D68='Master Sheet'!$U$4),3,
0))))))</f>
        <v>0</v>
      </c>
      <c r="I68" s="5">
        <f ca="1">IF(AND(DATE(YEAR(I$1)-1,MONTH(I$1),DAY(I$1))&lt;$C68,
$B68&lt;DATE(YEAR(I$1)-1,MONTH(I$1),DAY(I$1)),
$D68='Master Sheet'!$U$2),1,
IF(AND(DATE(YEAR(I$1)-1,MONTH(I$1),DAY(I$1))&lt;$C68,
$B68&lt;DATE(YEAR(I$1)-1,MONTH(I$1),DAY(I$1)),
$D68='Master Sheet'!$U$3),2,
IF(AND(DATE(YEAR(I$1)-1,MONTH(I$1),DAY(I$1))&lt;$C68,
$B68&lt;DATE(YEAR(I$1)-1,MONTH(I$1),DAY(I$1)),
$D68='Master Sheet'!$U$4),3,
IF(AND(DATE(YEAR(I$1)-1,MONTH(I$1),DAY(I$1))&lt;$C68,
I$1&gt;$B68,
$D68='Master Sheet'!$U$2),1,
IF(AND(DATE(YEAR(I$1)-1,MONTH(I$1),DAY(I$1))&lt;$C68,
I$1&gt;$B68,
$D68='Master Sheet'!$U$3),2,
IF(AND(DATE(YEAR(I$1)-1,MONTH(I$1),DAY(I$1))&lt;$C68,
I$1&gt;$B68,
$D68='Master Sheet'!$U$4),3,
0))))))</f>
        <v>0</v>
      </c>
      <c r="J68" s="5">
        <f ca="1">IF(AND(DATE(YEAR(J$1)-1,MONTH(J$1),DAY(J$1))&lt;$C68,
$B68&lt;DATE(YEAR(J$1)-1,MONTH(J$1),DAY(J$1)),
$D68='Master Sheet'!$U$2),1,
IF(AND(DATE(YEAR(J$1)-1,MONTH(J$1),DAY(J$1))&lt;$C68,
$B68&lt;DATE(YEAR(J$1)-1,MONTH(J$1),DAY(J$1)),
$D68='Master Sheet'!$U$3),2,
IF(AND(DATE(YEAR(J$1)-1,MONTH(J$1),DAY(J$1))&lt;$C68,
$B68&lt;DATE(YEAR(J$1)-1,MONTH(J$1),DAY(J$1)),
$D68='Master Sheet'!$U$4),3,
IF(AND(DATE(YEAR(J$1)-1,MONTH(J$1),DAY(J$1))&lt;$C68,
J$1&gt;$B68,
$D68='Master Sheet'!$U$2),1,
IF(AND(DATE(YEAR(J$1)-1,MONTH(J$1),DAY(J$1))&lt;$C68,
J$1&gt;$B68,
$D68='Master Sheet'!$U$3),2,
IF(AND(DATE(YEAR(J$1)-1,MONTH(J$1),DAY(J$1))&lt;$C68,
J$1&gt;$B68,
$D68='Master Sheet'!$U$4),3,
0))))))</f>
        <v>0</v>
      </c>
      <c r="K68" s="5">
        <f ca="1">IF(AND(DATE(YEAR(K$1)-1,MONTH(K$1),DAY(K$1))&lt;$C68,
$B68&lt;DATE(YEAR(K$1)-1,MONTH(K$1),DAY(K$1)),
$D68='Master Sheet'!$U$2),1,
IF(AND(DATE(YEAR(K$1)-1,MONTH(K$1),DAY(K$1))&lt;$C68,
$B68&lt;DATE(YEAR(K$1)-1,MONTH(K$1),DAY(K$1)),
$D68='Master Sheet'!$U$3),2,
IF(AND(DATE(YEAR(K$1)-1,MONTH(K$1),DAY(K$1))&lt;$C68,
$B68&lt;DATE(YEAR(K$1)-1,MONTH(K$1),DAY(K$1)),
$D68='Master Sheet'!$U$4),3,
IF(AND(DATE(YEAR(K$1)-1,MONTH(K$1),DAY(K$1))&lt;$C68,
K$1&gt;$B68,
$D68='Master Sheet'!$U$2),1,
IF(AND(DATE(YEAR(K$1)-1,MONTH(K$1),DAY(K$1))&lt;$C68,
K$1&gt;$B68,
$D68='Master Sheet'!$U$3),2,
IF(AND(DATE(YEAR(K$1)-1,MONTH(K$1),DAY(K$1))&lt;$C68,
K$1&gt;$B68,
$D68='Master Sheet'!$U$4),3,
0))))))</f>
        <v>0</v>
      </c>
      <c r="L68" s="5">
        <f ca="1">IF(AND(DATE(YEAR(L$1)-1,MONTH(L$1),DAY(L$1))&lt;$C68,
$B68&lt;DATE(YEAR(L$1)-1,MONTH(L$1),DAY(L$1)),
$D68='Master Sheet'!$U$2),1,
IF(AND(DATE(YEAR(L$1)-1,MONTH(L$1),DAY(L$1))&lt;$C68,
$B68&lt;DATE(YEAR(L$1)-1,MONTH(L$1),DAY(L$1)),
$D68='Master Sheet'!$U$3),2,
IF(AND(DATE(YEAR(L$1)-1,MONTH(L$1),DAY(L$1))&lt;$C68,
$B68&lt;DATE(YEAR(L$1)-1,MONTH(L$1),DAY(L$1)),
$D68='Master Sheet'!$U$4),3,
IF(AND(DATE(YEAR(L$1)-1,MONTH(L$1),DAY(L$1))&lt;$C68,
L$1&gt;$B68,
$D68='Master Sheet'!$U$2),1,
IF(AND(DATE(YEAR(L$1)-1,MONTH(L$1),DAY(L$1))&lt;$C68,
L$1&gt;$B68,
$D68='Master Sheet'!$U$3),2,
IF(AND(DATE(YEAR(L$1)-1,MONTH(L$1),DAY(L$1))&lt;$C68,
L$1&gt;$B68,
$D68='Master Sheet'!$U$4),3,
0))))))</f>
        <v>0</v>
      </c>
      <c r="M68" s="5">
        <f ca="1">IF(AND(DATE(YEAR(M$1)-1,MONTH(M$1),DAY(M$1))&lt;$C68,
$B68&lt;DATE(YEAR(M$1)-1,MONTH(M$1),DAY(M$1)),
$D68='Master Sheet'!$U$2),1,
IF(AND(DATE(YEAR(M$1)-1,MONTH(M$1),DAY(M$1))&lt;$C68,
$B68&lt;DATE(YEAR(M$1)-1,MONTH(M$1),DAY(M$1)),
$D68='Master Sheet'!$U$3),2,
IF(AND(DATE(YEAR(M$1)-1,MONTH(M$1),DAY(M$1))&lt;$C68,
$B68&lt;DATE(YEAR(M$1)-1,MONTH(M$1),DAY(M$1)),
$D68='Master Sheet'!$U$4),3,
IF(AND(DATE(YEAR(M$1)-1,MONTH(M$1),DAY(M$1))&lt;$C68,
M$1&gt;$B68,
$D68='Master Sheet'!$U$2),1,
IF(AND(DATE(YEAR(M$1)-1,MONTH(M$1),DAY(M$1))&lt;$C68,
M$1&gt;$B68,
$D68='Master Sheet'!$U$3),2,
IF(AND(DATE(YEAR(M$1)-1,MONTH(M$1),DAY(M$1))&lt;$C68,
M$1&gt;$B68,
$D68='Master Sheet'!$U$4),3,
0))))))</f>
        <v>0</v>
      </c>
      <c r="N68" s="5">
        <f ca="1">IF(AND(DATE(YEAR(N$1)-1,MONTH(N$1),DAY(N$1))&lt;$C68,
$B68&lt;DATE(YEAR(N$1)-1,MONTH(N$1),DAY(N$1)),
$D68='Master Sheet'!$U$2),1,
IF(AND(DATE(YEAR(N$1)-1,MONTH(N$1),DAY(N$1))&lt;$C68,
$B68&lt;DATE(YEAR(N$1)-1,MONTH(N$1),DAY(N$1)),
$D68='Master Sheet'!$U$3),2,
IF(AND(DATE(YEAR(N$1)-1,MONTH(N$1),DAY(N$1))&lt;$C68,
$B68&lt;DATE(YEAR(N$1)-1,MONTH(N$1),DAY(N$1)),
$D68='Master Sheet'!$U$4),3,
IF(AND(DATE(YEAR(N$1)-1,MONTH(N$1),DAY(N$1))&lt;$C68,
N$1&gt;$B68,
$D68='Master Sheet'!$U$2),1,
IF(AND(DATE(YEAR(N$1)-1,MONTH(N$1),DAY(N$1))&lt;$C68,
N$1&gt;$B68,
$D68='Master Sheet'!$U$3),2,
IF(AND(DATE(YEAR(N$1)-1,MONTH(N$1),DAY(N$1))&lt;$C68,
N$1&gt;$B68,
$D68='Master Sheet'!$U$4),3,
0))))))</f>
        <v>0</v>
      </c>
      <c r="O68" s="5">
        <f ca="1">IF(AND(DATE(YEAR(O$1)-1,MONTH(O$1),DAY(O$1))&lt;$C68,
$B68&lt;DATE(YEAR(O$1)-1,MONTH(O$1),DAY(O$1)),
$D68='Master Sheet'!$U$2),1,
IF(AND(DATE(YEAR(O$1)-1,MONTH(O$1),DAY(O$1))&lt;$C68,
$B68&lt;DATE(YEAR(O$1)-1,MONTH(O$1),DAY(O$1)),
$D68='Master Sheet'!$U$3),2,
IF(AND(DATE(YEAR(O$1)-1,MONTH(O$1),DAY(O$1))&lt;$C68,
$B68&lt;DATE(YEAR(O$1)-1,MONTH(O$1),DAY(O$1)),
$D68='Master Sheet'!$U$4),3,
IF(AND(DATE(YEAR(O$1)-1,MONTH(O$1),DAY(O$1))&lt;$C68,
O$1&gt;$B68,
$D68='Master Sheet'!$U$2),1,
IF(AND(DATE(YEAR(O$1)-1,MONTH(O$1),DAY(O$1))&lt;$C68,
O$1&gt;$B68,
$D68='Master Sheet'!$U$3),2,
IF(AND(DATE(YEAR(O$1)-1,MONTH(O$1),DAY(O$1))&lt;$C68,
O$1&gt;$B68,
$D68='Master Sheet'!$U$4),3,
0))))))</f>
        <v>0</v>
      </c>
      <c r="P68" s="5">
        <f ca="1">IF(AND(DATE(YEAR(P$1)-1,MONTH(P$1),DAY(P$1))&lt;$C68,
$B68&lt;DATE(YEAR(P$1)-1,MONTH(P$1),DAY(P$1)),
$D68='Master Sheet'!$U$2),1,
IF(AND(DATE(YEAR(P$1)-1,MONTH(P$1),DAY(P$1))&lt;$C68,
$B68&lt;DATE(YEAR(P$1)-1,MONTH(P$1),DAY(P$1)),
$D68='Master Sheet'!$U$3),2,
IF(AND(DATE(YEAR(P$1)-1,MONTH(P$1),DAY(P$1))&lt;$C68,
$B68&lt;DATE(YEAR(P$1)-1,MONTH(P$1),DAY(P$1)),
$D68='Master Sheet'!$U$4),3,
IF(AND(DATE(YEAR(P$1)-1,MONTH(P$1),DAY(P$1))&lt;$C68,
P$1&gt;$B68,
$D68='Master Sheet'!$U$2),1,
IF(AND(DATE(YEAR(P$1)-1,MONTH(P$1),DAY(P$1))&lt;$C68,
P$1&gt;$B68,
$D68='Master Sheet'!$U$3),2,
IF(AND(DATE(YEAR(P$1)-1,MONTH(P$1),DAY(P$1))&lt;$C68,
P$1&gt;$B68,
$D68='Master Sheet'!$U$4),3,
0))))))</f>
        <v>0</v>
      </c>
      <c r="Q68" s="12">
        <f ca="1">IF(AND(DATE(YEAR(Q$1)-1,MONTH(Q$1),DAY(Q$1))&lt;$C68,
$B68&lt;DATE(YEAR(Q$1)-1,MONTH(Q$1),DAY(Q$1)),
$D68='Master Sheet'!$U$2),1,
IF(AND(DATE(YEAR(Q$1)-1,MONTH(Q$1),DAY(Q$1))&lt;$C68,
$B68&lt;DATE(YEAR(Q$1)-1,MONTH(Q$1),DAY(Q$1)),
$D68='Master Sheet'!$U$3),2,
IF(AND(DATE(YEAR(Q$1)-1,MONTH(Q$1),DAY(Q$1))&lt;$C68,
$B68&lt;DATE(YEAR(Q$1)-1,MONTH(Q$1),DAY(Q$1)),
$D68='Master Sheet'!$U$4),3,
IF(AND(DATE(YEAR(Q$1)-1,MONTH(Q$1),DAY(Q$1))&lt;$C68,
Q$1&gt;$B68,
$D68='Master Sheet'!$U$2),1,
IF(AND(DATE(YEAR(Q$1)-1,MONTH(Q$1),DAY(Q$1))&lt;$C68,
Q$1&gt;$B68,
$D68='Master Sheet'!$U$3),2,
IF(AND(DATE(YEAR(Q$1)-1,MONTH(Q$1),DAY(Q$1))&lt;$C68,
Q$1&gt;$B68,
$D68='Master Sheet'!$U$4),3,
0))))))</f>
        <v>0</v>
      </c>
    </row>
    <row r="69" spans="1:17" ht="30.75" thickBot="1" x14ac:dyDescent="0.3">
      <c r="A69" s="33" t="s">
        <v>175</v>
      </c>
      <c r="B69" s="34">
        <v>43466</v>
      </c>
      <c r="C69" s="34">
        <v>43830</v>
      </c>
      <c r="D69" s="37" t="s">
        <v>4</v>
      </c>
      <c r="E69" s="36" t="s">
        <v>179</v>
      </c>
      <c r="F69" s="36" t="s">
        <v>176</v>
      </c>
      <c r="G69" s="13">
        <f ca="1">IF(AND(DATE(YEAR(G$1)-1,MONTH(G$1),DAY(G$1))&lt;$C69,
$B69&lt;DATE(YEAR(G$1)-1,MONTH(G$1),DAY(G$1)),
$D69='Master Sheet'!$U$2),1,
IF(AND(DATE(YEAR(G$1)-1,MONTH(G$1),DAY(G$1))&lt;$C69,
$B69&lt;DATE(YEAR(G$1)-1,MONTH(G$1),DAY(G$1)),
$D69='Master Sheet'!$U$3),2,
IF(AND(DATE(YEAR(G$1)-1,MONTH(G$1),DAY(G$1))&lt;$C69,
$B69&lt;DATE(YEAR(G$1)-1,MONTH(G$1),DAY(G$1)),
$D69='Master Sheet'!$U$4),3,
IF(AND(DATE(YEAR(G$1)-1,MONTH(G$1),DAY(G$1))&lt;$C69,
G$1&gt;$B69,
$D69='Master Sheet'!$U$2),1,
IF(AND(DATE(YEAR(G$1)-1,MONTH(G$1),DAY(G$1))&lt;$C69,
G$1&gt;$B69,
$D69='Master Sheet'!$U$3),2,
IF(AND(DATE(YEAR(G$1)-1,MONTH(G$1),DAY(G$1))&lt;$C69,
G$1&gt;$B69,
$D69='Master Sheet'!$U$4),3,
0))))))</f>
        <v>2</v>
      </c>
      <c r="H69" s="5">
        <f ca="1">IF(AND(DATE(YEAR(H$1)-1,MONTH(H$1),DAY(H$1))&lt;$C69,
$B69&lt;DATE(YEAR(H$1)-1,MONTH(H$1),DAY(H$1)),
$D69='Master Sheet'!$U$2),1,
IF(AND(DATE(YEAR(H$1)-1,MONTH(H$1),DAY(H$1))&lt;$C69,
$B69&lt;DATE(YEAR(H$1)-1,MONTH(H$1),DAY(H$1)),
$D69='Master Sheet'!$U$3),2,
IF(AND(DATE(YEAR(H$1)-1,MONTH(H$1),DAY(H$1))&lt;$C69,
$B69&lt;DATE(YEAR(H$1)-1,MONTH(H$1),DAY(H$1)),
$D69='Master Sheet'!$U$4),3,
IF(AND(DATE(YEAR(H$1)-1,MONTH(H$1),DAY(H$1))&lt;$C69,
H$1&gt;$B69,
$D69='Master Sheet'!$U$2),1,
IF(AND(DATE(YEAR(H$1)-1,MONTH(H$1),DAY(H$1))&lt;$C69,
H$1&gt;$B69,
$D69='Master Sheet'!$U$3),2,
IF(AND(DATE(YEAR(H$1)-1,MONTH(H$1),DAY(H$1))&lt;$C69,
H$1&gt;$B69,
$D69='Master Sheet'!$U$4),3,
0))))))</f>
        <v>0</v>
      </c>
      <c r="I69" s="5">
        <f ca="1">IF(AND(DATE(YEAR(I$1)-1,MONTH(I$1),DAY(I$1))&lt;$C69,
$B69&lt;DATE(YEAR(I$1)-1,MONTH(I$1),DAY(I$1)),
$D69='Master Sheet'!$U$2),1,
IF(AND(DATE(YEAR(I$1)-1,MONTH(I$1),DAY(I$1))&lt;$C69,
$B69&lt;DATE(YEAR(I$1)-1,MONTH(I$1),DAY(I$1)),
$D69='Master Sheet'!$U$3),2,
IF(AND(DATE(YEAR(I$1)-1,MONTH(I$1),DAY(I$1))&lt;$C69,
$B69&lt;DATE(YEAR(I$1)-1,MONTH(I$1),DAY(I$1)),
$D69='Master Sheet'!$U$4),3,
IF(AND(DATE(YEAR(I$1)-1,MONTH(I$1),DAY(I$1))&lt;$C69,
I$1&gt;$B69,
$D69='Master Sheet'!$U$2),1,
IF(AND(DATE(YEAR(I$1)-1,MONTH(I$1),DAY(I$1))&lt;$C69,
I$1&gt;$B69,
$D69='Master Sheet'!$U$3),2,
IF(AND(DATE(YEAR(I$1)-1,MONTH(I$1),DAY(I$1))&lt;$C69,
I$1&gt;$B69,
$D69='Master Sheet'!$U$4),3,
0))))))</f>
        <v>0</v>
      </c>
      <c r="J69" s="5">
        <f ca="1">IF(AND(DATE(YEAR(J$1)-1,MONTH(J$1),DAY(J$1))&lt;$C69,
$B69&lt;DATE(YEAR(J$1)-1,MONTH(J$1),DAY(J$1)),
$D69='Master Sheet'!$U$2),1,
IF(AND(DATE(YEAR(J$1)-1,MONTH(J$1),DAY(J$1))&lt;$C69,
$B69&lt;DATE(YEAR(J$1)-1,MONTH(J$1),DAY(J$1)),
$D69='Master Sheet'!$U$3),2,
IF(AND(DATE(YEAR(J$1)-1,MONTH(J$1),DAY(J$1))&lt;$C69,
$B69&lt;DATE(YEAR(J$1)-1,MONTH(J$1),DAY(J$1)),
$D69='Master Sheet'!$U$4),3,
IF(AND(DATE(YEAR(J$1)-1,MONTH(J$1),DAY(J$1))&lt;$C69,
J$1&gt;$B69,
$D69='Master Sheet'!$U$2),1,
IF(AND(DATE(YEAR(J$1)-1,MONTH(J$1),DAY(J$1))&lt;$C69,
J$1&gt;$B69,
$D69='Master Sheet'!$U$3),2,
IF(AND(DATE(YEAR(J$1)-1,MONTH(J$1),DAY(J$1))&lt;$C69,
J$1&gt;$B69,
$D69='Master Sheet'!$U$4),3,
0))))))</f>
        <v>0</v>
      </c>
      <c r="K69" s="5">
        <f ca="1">IF(AND(DATE(YEAR(K$1)-1,MONTH(K$1),DAY(K$1))&lt;$C69,
$B69&lt;DATE(YEAR(K$1)-1,MONTH(K$1),DAY(K$1)),
$D69='Master Sheet'!$U$2),1,
IF(AND(DATE(YEAR(K$1)-1,MONTH(K$1),DAY(K$1))&lt;$C69,
$B69&lt;DATE(YEAR(K$1)-1,MONTH(K$1),DAY(K$1)),
$D69='Master Sheet'!$U$3),2,
IF(AND(DATE(YEAR(K$1)-1,MONTH(K$1),DAY(K$1))&lt;$C69,
$B69&lt;DATE(YEAR(K$1)-1,MONTH(K$1),DAY(K$1)),
$D69='Master Sheet'!$U$4),3,
IF(AND(DATE(YEAR(K$1)-1,MONTH(K$1),DAY(K$1))&lt;$C69,
K$1&gt;$B69,
$D69='Master Sheet'!$U$2),1,
IF(AND(DATE(YEAR(K$1)-1,MONTH(K$1),DAY(K$1))&lt;$C69,
K$1&gt;$B69,
$D69='Master Sheet'!$U$3),2,
IF(AND(DATE(YEAR(K$1)-1,MONTH(K$1),DAY(K$1))&lt;$C69,
K$1&gt;$B69,
$D69='Master Sheet'!$U$4),3,
0))))))</f>
        <v>0</v>
      </c>
      <c r="L69" s="5">
        <f ca="1">IF(AND(DATE(YEAR(L$1)-1,MONTH(L$1),DAY(L$1))&lt;$C69,
$B69&lt;DATE(YEAR(L$1)-1,MONTH(L$1),DAY(L$1)),
$D69='Master Sheet'!$U$2),1,
IF(AND(DATE(YEAR(L$1)-1,MONTH(L$1),DAY(L$1))&lt;$C69,
$B69&lt;DATE(YEAR(L$1)-1,MONTH(L$1),DAY(L$1)),
$D69='Master Sheet'!$U$3),2,
IF(AND(DATE(YEAR(L$1)-1,MONTH(L$1),DAY(L$1))&lt;$C69,
$B69&lt;DATE(YEAR(L$1)-1,MONTH(L$1),DAY(L$1)),
$D69='Master Sheet'!$U$4),3,
IF(AND(DATE(YEAR(L$1)-1,MONTH(L$1),DAY(L$1))&lt;$C69,
L$1&gt;$B69,
$D69='Master Sheet'!$U$2),1,
IF(AND(DATE(YEAR(L$1)-1,MONTH(L$1),DAY(L$1))&lt;$C69,
L$1&gt;$B69,
$D69='Master Sheet'!$U$3),2,
IF(AND(DATE(YEAR(L$1)-1,MONTH(L$1),DAY(L$1))&lt;$C69,
L$1&gt;$B69,
$D69='Master Sheet'!$U$4),3,
0))))))</f>
        <v>0</v>
      </c>
      <c r="M69" s="5">
        <f ca="1">IF(AND(DATE(YEAR(M$1)-1,MONTH(M$1),DAY(M$1))&lt;$C69,
$B69&lt;DATE(YEAR(M$1)-1,MONTH(M$1),DAY(M$1)),
$D69='Master Sheet'!$U$2),1,
IF(AND(DATE(YEAR(M$1)-1,MONTH(M$1),DAY(M$1))&lt;$C69,
$B69&lt;DATE(YEAR(M$1)-1,MONTH(M$1),DAY(M$1)),
$D69='Master Sheet'!$U$3),2,
IF(AND(DATE(YEAR(M$1)-1,MONTH(M$1),DAY(M$1))&lt;$C69,
$B69&lt;DATE(YEAR(M$1)-1,MONTH(M$1),DAY(M$1)),
$D69='Master Sheet'!$U$4),3,
IF(AND(DATE(YEAR(M$1)-1,MONTH(M$1),DAY(M$1))&lt;$C69,
M$1&gt;$B69,
$D69='Master Sheet'!$U$2),1,
IF(AND(DATE(YEAR(M$1)-1,MONTH(M$1),DAY(M$1))&lt;$C69,
M$1&gt;$B69,
$D69='Master Sheet'!$U$3),2,
IF(AND(DATE(YEAR(M$1)-1,MONTH(M$1),DAY(M$1))&lt;$C69,
M$1&gt;$B69,
$D69='Master Sheet'!$U$4),3,
0))))))</f>
        <v>0</v>
      </c>
      <c r="N69" s="5">
        <f ca="1">IF(AND(DATE(YEAR(N$1)-1,MONTH(N$1),DAY(N$1))&lt;$C69,
$B69&lt;DATE(YEAR(N$1)-1,MONTH(N$1),DAY(N$1)),
$D69='Master Sheet'!$U$2),1,
IF(AND(DATE(YEAR(N$1)-1,MONTH(N$1),DAY(N$1))&lt;$C69,
$B69&lt;DATE(YEAR(N$1)-1,MONTH(N$1),DAY(N$1)),
$D69='Master Sheet'!$U$3),2,
IF(AND(DATE(YEAR(N$1)-1,MONTH(N$1),DAY(N$1))&lt;$C69,
$B69&lt;DATE(YEAR(N$1)-1,MONTH(N$1),DAY(N$1)),
$D69='Master Sheet'!$U$4),3,
IF(AND(DATE(YEAR(N$1)-1,MONTH(N$1),DAY(N$1))&lt;$C69,
N$1&gt;$B69,
$D69='Master Sheet'!$U$2),1,
IF(AND(DATE(YEAR(N$1)-1,MONTH(N$1),DAY(N$1))&lt;$C69,
N$1&gt;$B69,
$D69='Master Sheet'!$U$3),2,
IF(AND(DATE(YEAR(N$1)-1,MONTH(N$1),DAY(N$1))&lt;$C69,
N$1&gt;$B69,
$D69='Master Sheet'!$U$4),3,
0))))))</f>
        <v>0</v>
      </c>
      <c r="O69" s="5">
        <f ca="1">IF(AND(DATE(YEAR(O$1)-1,MONTH(O$1),DAY(O$1))&lt;$C69,
$B69&lt;DATE(YEAR(O$1)-1,MONTH(O$1),DAY(O$1)),
$D69='Master Sheet'!$U$2),1,
IF(AND(DATE(YEAR(O$1)-1,MONTH(O$1),DAY(O$1))&lt;$C69,
$B69&lt;DATE(YEAR(O$1)-1,MONTH(O$1),DAY(O$1)),
$D69='Master Sheet'!$U$3),2,
IF(AND(DATE(YEAR(O$1)-1,MONTH(O$1),DAY(O$1))&lt;$C69,
$B69&lt;DATE(YEAR(O$1)-1,MONTH(O$1),DAY(O$1)),
$D69='Master Sheet'!$U$4),3,
IF(AND(DATE(YEAR(O$1)-1,MONTH(O$1),DAY(O$1))&lt;$C69,
O$1&gt;$B69,
$D69='Master Sheet'!$U$2),1,
IF(AND(DATE(YEAR(O$1)-1,MONTH(O$1),DAY(O$1))&lt;$C69,
O$1&gt;$B69,
$D69='Master Sheet'!$U$3),2,
IF(AND(DATE(YEAR(O$1)-1,MONTH(O$1),DAY(O$1))&lt;$C69,
O$1&gt;$B69,
$D69='Master Sheet'!$U$4),3,
0))))))</f>
        <v>0</v>
      </c>
      <c r="P69" s="5">
        <f ca="1">IF(AND(DATE(YEAR(P$1)-1,MONTH(P$1),DAY(P$1))&lt;$C69,
$B69&lt;DATE(YEAR(P$1)-1,MONTH(P$1),DAY(P$1)),
$D69='Master Sheet'!$U$2),1,
IF(AND(DATE(YEAR(P$1)-1,MONTH(P$1),DAY(P$1))&lt;$C69,
$B69&lt;DATE(YEAR(P$1)-1,MONTH(P$1),DAY(P$1)),
$D69='Master Sheet'!$U$3),2,
IF(AND(DATE(YEAR(P$1)-1,MONTH(P$1),DAY(P$1))&lt;$C69,
$B69&lt;DATE(YEAR(P$1)-1,MONTH(P$1),DAY(P$1)),
$D69='Master Sheet'!$U$4),3,
IF(AND(DATE(YEAR(P$1)-1,MONTH(P$1),DAY(P$1))&lt;$C69,
P$1&gt;$B69,
$D69='Master Sheet'!$U$2),1,
IF(AND(DATE(YEAR(P$1)-1,MONTH(P$1),DAY(P$1))&lt;$C69,
P$1&gt;$B69,
$D69='Master Sheet'!$U$3),2,
IF(AND(DATE(YEAR(P$1)-1,MONTH(P$1),DAY(P$1))&lt;$C69,
P$1&gt;$B69,
$D69='Master Sheet'!$U$4),3,
0))))))</f>
        <v>0</v>
      </c>
      <c r="Q69" s="12">
        <f ca="1">IF(AND(DATE(YEAR(Q$1)-1,MONTH(Q$1),DAY(Q$1))&lt;$C69,
$B69&lt;DATE(YEAR(Q$1)-1,MONTH(Q$1),DAY(Q$1)),
$D69='Master Sheet'!$U$2),1,
IF(AND(DATE(YEAR(Q$1)-1,MONTH(Q$1),DAY(Q$1))&lt;$C69,
$B69&lt;DATE(YEAR(Q$1)-1,MONTH(Q$1),DAY(Q$1)),
$D69='Master Sheet'!$U$3),2,
IF(AND(DATE(YEAR(Q$1)-1,MONTH(Q$1),DAY(Q$1))&lt;$C69,
$B69&lt;DATE(YEAR(Q$1)-1,MONTH(Q$1),DAY(Q$1)),
$D69='Master Sheet'!$U$4),3,
IF(AND(DATE(YEAR(Q$1)-1,MONTH(Q$1),DAY(Q$1))&lt;$C69,
Q$1&gt;$B69,
$D69='Master Sheet'!$U$2),1,
IF(AND(DATE(YEAR(Q$1)-1,MONTH(Q$1),DAY(Q$1))&lt;$C69,
Q$1&gt;$B69,
$D69='Master Sheet'!$U$3),2,
IF(AND(DATE(YEAR(Q$1)-1,MONTH(Q$1),DAY(Q$1))&lt;$C69,
Q$1&gt;$B69,
$D69='Master Sheet'!$U$4),3,
0))))))</f>
        <v>0</v>
      </c>
    </row>
    <row r="70" spans="1:17" ht="75.75" thickBot="1" x14ac:dyDescent="0.3">
      <c r="A70" s="33" t="s">
        <v>84</v>
      </c>
      <c r="B70" s="34">
        <v>43191</v>
      </c>
      <c r="C70" s="34">
        <v>44013</v>
      </c>
      <c r="D70" s="37" t="s">
        <v>6</v>
      </c>
      <c r="E70" s="36" t="s">
        <v>13</v>
      </c>
      <c r="F70" s="38" t="s">
        <v>163</v>
      </c>
      <c r="G70" s="13">
        <f ca="1">IF(AND(DATE(YEAR(G$1)-1,MONTH(G$1),DAY(G$1))&lt;$C70,
$B70&lt;DATE(YEAR(G$1)-1,MONTH(G$1),DAY(G$1)),
$D70='Master Sheet'!$U$2),1,
IF(AND(DATE(YEAR(G$1)-1,MONTH(G$1),DAY(G$1))&lt;$C70,
$B70&lt;DATE(YEAR(G$1)-1,MONTH(G$1),DAY(G$1)),
$D70='Master Sheet'!$U$3),2,
IF(AND(DATE(YEAR(G$1)-1,MONTH(G$1),DAY(G$1))&lt;$C70,
$B70&lt;DATE(YEAR(G$1)-1,MONTH(G$1),DAY(G$1)),
$D70='Master Sheet'!$U$4),3,
IF(AND(DATE(YEAR(G$1)-1,MONTH(G$1),DAY(G$1))&lt;$C70,
G$1&gt;$B70,
$D70='Master Sheet'!$U$2),1,
IF(AND(DATE(YEAR(G$1)-1,MONTH(G$1),DAY(G$1))&lt;$C70,
G$1&gt;$B70,
$D70='Master Sheet'!$U$3),2,
IF(AND(DATE(YEAR(G$1)-1,MONTH(G$1),DAY(G$1))&lt;$C70,
G$1&gt;$B70,
$D70='Master Sheet'!$U$4),3,
0))))))</f>
        <v>3</v>
      </c>
      <c r="H70" s="5">
        <f ca="1">IF(AND(DATE(YEAR(H$1)-1,MONTH(H$1),DAY(H$1))&lt;$C70,
$B70&lt;DATE(YEAR(H$1)-1,MONTH(H$1),DAY(H$1)),
$D70='Master Sheet'!$U$2),1,
IF(AND(DATE(YEAR(H$1)-1,MONTH(H$1),DAY(H$1))&lt;$C70,
$B70&lt;DATE(YEAR(H$1)-1,MONTH(H$1),DAY(H$1)),
$D70='Master Sheet'!$U$3),2,
IF(AND(DATE(YEAR(H$1)-1,MONTH(H$1),DAY(H$1))&lt;$C70,
$B70&lt;DATE(YEAR(H$1)-1,MONTH(H$1),DAY(H$1)),
$D70='Master Sheet'!$U$4),3,
IF(AND(DATE(YEAR(H$1)-1,MONTH(H$1),DAY(H$1))&lt;$C70,
H$1&gt;$B70,
$D70='Master Sheet'!$U$2),1,
IF(AND(DATE(YEAR(H$1)-1,MONTH(H$1),DAY(H$1))&lt;$C70,
H$1&gt;$B70,
$D70='Master Sheet'!$U$3),2,
IF(AND(DATE(YEAR(H$1)-1,MONTH(H$1),DAY(H$1))&lt;$C70,
H$1&gt;$B70,
$D70='Master Sheet'!$U$4),3,
0))))))</f>
        <v>3</v>
      </c>
      <c r="I70" s="5">
        <f ca="1">IF(AND(DATE(YEAR(I$1)-1,MONTH(I$1),DAY(I$1))&lt;$C70,
$B70&lt;DATE(YEAR(I$1)-1,MONTH(I$1),DAY(I$1)),
$D70='Master Sheet'!$U$2),1,
IF(AND(DATE(YEAR(I$1)-1,MONTH(I$1),DAY(I$1))&lt;$C70,
$B70&lt;DATE(YEAR(I$1)-1,MONTH(I$1),DAY(I$1)),
$D70='Master Sheet'!$U$3),2,
IF(AND(DATE(YEAR(I$1)-1,MONTH(I$1),DAY(I$1))&lt;$C70,
$B70&lt;DATE(YEAR(I$1)-1,MONTH(I$1),DAY(I$1)),
$D70='Master Sheet'!$U$4),3,
IF(AND(DATE(YEAR(I$1)-1,MONTH(I$1),DAY(I$1))&lt;$C70,
I$1&gt;$B70,
$D70='Master Sheet'!$U$2),1,
IF(AND(DATE(YEAR(I$1)-1,MONTH(I$1),DAY(I$1))&lt;$C70,
I$1&gt;$B70,
$D70='Master Sheet'!$U$3),2,
IF(AND(DATE(YEAR(I$1)-1,MONTH(I$1),DAY(I$1))&lt;$C70,
I$1&gt;$B70,
$D70='Master Sheet'!$U$4),3,
0))))))</f>
        <v>0</v>
      </c>
      <c r="J70" s="5">
        <f ca="1">IF(AND(DATE(YEAR(J$1)-1,MONTH(J$1),DAY(J$1))&lt;$C70,
$B70&lt;DATE(YEAR(J$1)-1,MONTH(J$1),DAY(J$1)),
$D70='Master Sheet'!$U$2),1,
IF(AND(DATE(YEAR(J$1)-1,MONTH(J$1),DAY(J$1))&lt;$C70,
$B70&lt;DATE(YEAR(J$1)-1,MONTH(J$1),DAY(J$1)),
$D70='Master Sheet'!$U$3),2,
IF(AND(DATE(YEAR(J$1)-1,MONTH(J$1),DAY(J$1))&lt;$C70,
$B70&lt;DATE(YEAR(J$1)-1,MONTH(J$1),DAY(J$1)),
$D70='Master Sheet'!$U$4),3,
IF(AND(DATE(YEAR(J$1)-1,MONTH(J$1),DAY(J$1))&lt;$C70,
J$1&gt;$B70,
$D70='Master Sheet'!$U$2),1,
IF(AND(DATE(YEAR(J$1)-1,MONTH(J$1),DAY(J$1))&lt;$C70,
J$1&gt;$B70,
$D70='Master Sheet'!$U$3),2,
IF(AND(DATE(YEAR(J$1)-1,MONTH(J$1),DAY(J$1))&lt;$C70,
J$1&gt;$B70,
$D70='Master Sheet'!$U$4),3,
0))))))</f>
        <v>0</v>
      </c>
      <c r="K70" s="5">
        <f ca="1">IF(AND(DATE(YEAR(K$1)-1,MONTH(K$1),DAY(K$1))&lt;$C70,
$B70&lt;DATE(YEAR(K$1)-1,MONTH(K$1),DAY(K$1)),
$D70='Master Sheet'!$U$2),1,
IF(AND(DATE(YEAR(K$1)-1,MONTH(K$1),DAY(K$1))&lt;$C70,
$B70&lt;DATE(YEAR(K$1)-1,MONTH(K$1),DAY(K$1)),
$D70='Master Sheet'!$U$3),2,
IF(AND(DATE(YEAR(K$1)-1,MONTH(K$1),DAY(K$1))&lt;$C70,
$B70&lt;DATE(YEAR(K$1)-1,MONTH(K$1),DAY(K$1)),
$D70='Master Sheet'!$U$4),3,
IF(AND(DATE(YEAR(K$1)-1,MONTH(K$1),DAY(K$1))&lt;$C70,
K$1&gt;$B70,
$D70='Master Sheet'!$U$2),1,
IF(AND(DATE(YEAR(K$1)-1,MONTH(K$1),DAY(K$1))&lt;$C70,
K$1&gt;$B70,
$D70='Master Sheet'!$U$3),2,
IF(AND(DATE(YEAR(K$1)-1,MONTH(K$1),DAY(K$1))&lt;$C70,
K$1&gt;$B70,
$D70='Master Sheet'!$U$4),3,
0))))))</f>
        <v>0</v>
      </c>
      <c r="L70" s="5">
        <f ca="1">IF(AND(DATE(YEAR(L$1)-1,MONTH(L$1),DAY(L$1))&lt;$C70,
$B70&lt;DATE(YEAR(L$1)-1,MONTH(L$1),DAY(L$1)),
$D70='Master Sheet'!$U$2),1,
IF(AND(DATE(YEAR(L$1)-1,MONTH(L$1),DAY(L$1))&lt;$C70,
$B70&lt;DATE(YEAR(L$1)-1,MONTH(L$1),DAY(L$1)),
$D70='Master Sheet'!$U$3),2,
IF(AND(DATE(YEAR(L$1)-1,MONTH(L$1),DAY(L$1))&lt;$C70,
$B70&lt;DATE(YEAR(L$1)-1,MONTH(L$1),DAY(L$1)),
$D70='Master Sheet'!$U$4),3,
IF(AND(DATE(YEAR(L$1)-1,MONTH(L$1),DAY(L$1))&lt;$C70,
L$1&gt;$B70,
$D70='Master Sheet'!$U$2),1,
IF(AND(DATE(YEAR(L$1)-1,MONTH(L$1),DAY(L$1))&lt;$C70,
L$1&gt;$B70,
$D70='Master Sheet'!$U$3),2,
IF(AND(DATE(YEAR(L$1)-1,MONTH(L$1),DAY(L$1))&lt;$C70,
L$1&gt;$B70,
$D70='Master Sheet'!$U$4),3,
0))))))</f>
        <v>0</v>
      </c>
      <c r="M70" s="5">
        <f ca="1">IF(AND(DATE(YEAR(M$1)-1,MONTH(M$1),DAY(M$1))&lt;$C70,
$B70&lt;DATE(YEAR(M$1)-1,MONTH(M$1),DAY(M$1)),
$D70='Master Sheet'!$U$2),1,
IF(AND(DATE(YEAR(M$1)-1,MONTH(M$1),DAY(M$1))&lt;$C70,
$B70&lt;DATE(YEAR(M$1)-1,MONTH(M$1),DAY(M$1)),
$D70='Master Sheet'!$U$3),2,
IF(AND(DATE(YEAR(M$1)-1,MONTH(M$1),DAY(M$1))&lt;$C70,
$B70&lt;DATE(YEAR(M$1)-1,MONTH(M$1),DAY(M$1)),
$D70='Master Sheet'!$U$4),3,
IF(AND(DATE(YEAR(M$1)-1,MONTH(M$1),DAY(M$1))&lt;$C70,
M$1&gt;$B70,
$D70='Master Sheet'!$U$2),1,
IF(AND(DATE(YEAR(M$1)-1,MONTH(M$1),DAY(M$1))&lt;$C70,
M$1&gt;$B70,
$D70='Master Sheet'!$U$3),2,
IF(AND(DATE(YEAR(M$1)-1,MONTH(M$1),DAY(M$1))&lt;$C70,
M$1&gt;$B70,
$D70='Master Sheet'!$U$4),3,
0))))))</f>
        <v>0</v>
      </c>
      <c r="N70" s="5">
        <f ca="1">IF(AND(DATE(YEAR(N$1)-1,MONTH(N$1),DAY(N$1))&lt;$C70,
$B70&lt;DATE(YEAR(N$1)-1,MONTH(N$1),DAY(N$1)),
$D70='Master Sheet'!$U$2),1,
IF(AND(DATE(YEAR(N$1)-1,MONTH(N$1),DAY(N$1))&lt;$C70,
$B70&lt;DATE(YEAR(N$1)-1,MONTH(N$1),DAY(N$1)),
$D70='Master Sheet'!$U$3),2,
IF(AND(DATE(YEAR(N$1)-1,MONTH(N$1),DAY(N$1))&lt;$C70,
$B70&lt;DATE(YEAR(N$1)-1,MONTH(N$1),DAY(N$1)),
$D70='Master Sheet'!$U$4),3,
IF(AND(DATE(YEAR(N$1)-1,MONTH(N$1),DAY(N$1))&lt;$C70,
N$1&gt;$B70,
$D70='Master Sheet'!$U$2),1,
IF(AND(DATE(YEAR(N$1)-1,MONTH(N$1),DAY(N$1))&lt;$C70,
N$1&gt;$B70,
$D70='Master Sheet'!$U$3),2,
IF(AND(DATE(YEAR(N$1)-1,MONTH(N$1),DAY(N$1))&lt;$C70,
N$1&gt;$B70,
$D70='Master Sheet'!$U$4),3,
0))))))</f>
        <v>0</v>
      </c>
      <c r="O70" s="5">
        <f ca="1">IF(AND(DATE(YEAR(O$1)-1,MONTH(O$1),DAY(O$1))&lt;$C70,
$B70&lt;DATE(YEAR(O$1)-1,MONTH(O$1),DAY(O$1)),
$D70='Master Sheet'!$U$2),1,
IF(AND(DATE(YEAR(O$1)-1,MONTH(O$1),DAY(O$1))&lt;$C70,
$B70&lt;DATE(YEAR(O$1)-1,MONTH(O$1),DAY(O$1)),
$D70='Master Sheet'!$U$3),2,
IF(AND(DATE(YEAR(O$1)-1,MONTH(O$1),DAY(O$1))&lt;$C70,
$B70&lt;DATE(YEAR(O$1)-1,MONTH(O$1),DAY(O$1)),
$D70='Master Sheet'!$U$4),3,
IF(AND(DATE(YEAR(O$1)-1,MONTH(O$1),DAY(O$1))&lt;$C70,
O$1&gt;$B70,
$D70='Master Sheet'!$U$2),1,
IF(AND(DATE(YEAR(O$1)-1,MONTH(O$1),DAY(O$1))&lt;$C70,
O$1&gt;$B70,
$D70='Master Sheet'!$U$3),2,
IF(AND(DATE(YEAR(O$1)-1,MONTH(O$1),DAY(O$1))&lt;$C70,
O$1&gt;$B70,
$D70='Master Sheet'!$U$4),3,
0))))))</f>
        <v>0</v>
      </c>
      <c r="P70" s="5">
        <f ca="1">IF(AND(DATE(YEAR(P$1)-1,MONTH(P$1),DAY(P$1))&lt;$C70,
$B70&lt;DATE(YEAR(P$1)-1,MONTH(P$1),DAY(P$1)),
$D70='Master Sheet'!$U$2),1,
IF(AND(DATE(YEAR(P$1)-1,MONTH(P$1),DAY(P$1))&lt;$C70,
$B70&lt;DATE(YEAR(P$1)-1,MONTH(P$1),DAY(P$1)),
$D70='Master Sheet'!$U$3),2,
IF(AND(DATE(YEAR(P$1)-1,MONTH(P$1),DAY(P$1))&lt;$C70,
$B70&lt;DATE(YEAR(P$1)-1,MONTH(P$1),DAY(P$1)),
$D70='Master Sheet'!$U$4),3,
IF(AND(DATE(YEAR(P$1)-1,MONTH(P$1),DAY(P$1))&lt;$C70,
P$1&gt;$B70,
$D70='Master Sheet'!$U$2),1,
IF(AND(DATE(YEAR(P$1)-1,MONTH(P$1),DAY(P$1))&lt;$C70,
P$1&gt;$B70,
$D70='Master Sheet'!$U$3),2,
IF(AND(DATE(YEAR(P$1)-1,MONTH(P$1),DAY(P$1))&lt;$C70,
P$1&gt;$B70,
$D70='Master Sheet'!$U$4),3,
0))))))</f>
        <v>0</v>
      </c>
      <c r="Q70" s="12">
        <f ca="1">IF(AND(DATE(YEAR(Q$1)-1,MONTH(Q$1),DAY(Q$1))&lt;$C70,
$B70&lt;DATE(YEAR(Q$1)-1,MONTH(Q$1),DAY(Q$1)),
$D70='Master Sheet'!$U$2),1,
IF(AND(DATE(YEAR(Q$1)-1,MONTH(Q$1),DAY(Q$1))&lt;$C70,
$B70&lt;DATE(YEAR(Q$1)-1,MONTH(Q$1),DAY(Q$1)),
$D70='Master Sheet'!$U$3),2,
IF(AND(DATE(YEAR(Q$1)-1,MONTH(Q$1),DAY(Q$1))&lt;$C70,
$B70&lt;DATE(YEAR(Q$1)-1,MONTH(Q$1),DAY(Q$1)),
$D70='Master Sheet'!$U$4),3,
IF(AND(DATE(YEAR(Q$1)-1,MONTH(Q$1),DAY(Q$1))&lt;$C70,
Q$1&gt;$B70,
$D70='Master Sheet'!$U$2),1,
IF(AND(DATE(YEAR(Q$1)-1,MONTH(Q$1),DAY(Q$1))&lt;$C70,
Q$1&gt;$B70,
$D70='Master Sheet'!$U$3),2,
IF(AND(DATE(YEAR(Q$1)-1,MONTH(Q$1),DAY(Q$1))&lt;$C70,
Q$1&gt;$B70,
$D70='Master Sheet'!$U$4),3,
0))))))</f>
        <v>0</v>
      </c>
    </row>
  </sheetData>
  <autoFilter ref="A1:Q69"/>
  <sortState ref="A2:Q70">
    <sortCondition ref="A2:A70"/>
    <sortCondition ref="B2:B70"/>
    <sortCondition ref="C2:C70"/>
  </sortState>
  <conditionalFormatting sqref="G2:Q70">
    <cfRule type="cellIs" dxfId="27" priority="56" operator="equal">
      <formula>0</formula>
    </cfRule>
    <cfRule type="cellIs" dxfId="26" priority="57" operator="equal">
      <formula>3</formula>
    </cfRule>
    <cfRule type="cellIs" dxfId="25" priority="58" operator="equal">
      <formula>2</formula>
    </cfRule>
    <cfRule type="cellIs" dxfId="24" priority="59" operator="equal">
      <formula>1</formula>
    </cfRule>
  </conditionalFormatting>
  <conditionalFormatting sqref="D2:D55 D60:D64">
    <cfRule type="cellIs" dxfId="23" priority="67" operator="equal">
      <formula>$U$4</formula>
    </cfRule>
    <cfRule type="cellIs" dxfId="22" priority="68" operator="equal">
      <formula>$U$3</formula>
    </cfRule>
    <cfRule type="cellIs" dxfId="21" priority="69" operator="equal">
      <formula>$U$2</formula>
    </cfRule>
  </conditionalFormatting>
  <conditionalFormatting sqref="D56:D59">
    <cfRule type="cellIs" dxfId="20" priority="50" operator="equal">
      <formula>$U$4</formula>
    </cfRule>
    <cfRule type="cellIs" dxfId="19" priority="51" operator="equal">
      <formula>$U$3</formula>
    </cfRule>
    <cfRule type="cellIs" dxfId="18" priority="52" operator="equal">
      <formula>$U$2</formula>
    </cfRule>
  </conditionalFormatting>
  <conditionalFormatting sqref="D65">
    <cfRule type="cellIs" dxfId="17" priority="47" operator="equal">
      <formula>$U$4</formula>
    </cfRule>
    <cfRule type="cellIs" dxfId="16" priority="48" operator="equal">
      <formula>$U$3</formula>
    </cfRule>
    <cfRule type="cellIs" dxfId="15" priority="49" operator="equal">
      <formula>$U$2</formula>
    </cfRule>
  </conditionalFormatting>
  <conditionalFormatting sqref="D66">
    <cfRule type="cellIs" dxfId="14" priority="40" operator="equal">
      <formula>$U$4</formula>
    </cfRule>
    <cfRule type="cellIs" dxfId="13" priority="41" operator="equal">
      <formula>$U$3</formula>
    </cfRule>
    <cfRule type="cellIs" dxfId="12" priority="42" operator="equal">
      <formula>$U$2</formula>
    </cfRule>
  </conditionalFormatting>
  <conditionalFormatting sqref="D67">
    <cfRule type="cellIs" dxfId="11" priority="29" operator="equal">
      <formula>$U$4</formula>
    </cfRule>
    <cfRule type="cellIs" dxfId="10" priority="30" operator="equal">
      <formula>$U$3</formula>
    </cfRule>
    <cfRule type="cellIs" dxfId="9" priority="31" operator="equal">
      <formula>$U$2</formula>
    </cfRule>
  </conditionalFormatting>
  <conditionalFormatting sqref="D68">
    <cfRule type="cellIs" dxfId="8" priority="22" operator="equal">
      <formula>$U$4</formula>
    </cfRule>
    <cfRule type="cellIs" dxfId="7" priority="23" operator="equal">
      <formula>$U$3</formula>
    </cfRule>
    <cfRule type="cellIs" dxfId="6" priority="24" operator="equal">
      <formula>$U$2</formula>
    </cfRule>
  </conditionalFormatting>
  <conditionalFormatting sqref="D69">
    <cfRule type="cellIs" dxfId="5" priority="15" operator="equal">
      <formula>$U$4</formula>
    </cfRule>
    <cfRule type="cellIs" dxfId="4" priority="16" operator="equal">
      <formula>$U$3</formula>
    </cfRule>
    <cfRule type="cellIs" dxfId="3" priority="17" operator="equal">
      <formula>$U$2</formula>
    </cfRule>
  </conditionalFormatting>
  <conditionalFormatting sqref="D70">
    <cfRule type="cellIs" dxfId="2" priority="1" operator="equal">
      <formula>$U$4</formula>
    </cfRule>
    <cfRule type="cellIs" dxfId="1" priority="2" operator="equal">
      <formula>$U$3</formula>
    </cfRule>
    <cfRule type="cellIs" dxfId="0" priority="3" operator="equal">
      <formula>$U$2</formula>
    </cfRule>
  </conditionalFormatting>
  <dataValidations count="1">
    <dataValidation type="list" allowBlank="1" showInputMessage="1" showErrorMessage="1" sqref="D2:D64">
      <formula1>$U$2:$U$4</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7" sqref="F17"/>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BA7BAC53-DB99-4E5E-8B31-8E3B60ACA4FB}">
  <ds:schemaRefs/>
</ds:datastoreItem>
</file>

<file path=customXml/itemProps2.xml><?xml version="1.0" encoding="utf-8"?>
<ds:datastoreItem xmlns:ds="http://schemas.openxmlformats.org/officeDocument/2006/customXml" ds:itemID="{12F60114-6704-4CC9-ABD9-B32371B83313}">
  <ds:schemaRefs/>
</ds:datastoreItem>
</file>

<file path=customXml/itemProps3.xml><?xml version="1.0" encoding="utf-8"?>
<ds:datastoreItem xmlns:ds="http://schemas.openxmlformats.org/officeDocument/2006/customXml" ds:itemID="{E6770BD5-D672-45C0-B43F-FA3A01587B34}">
  <ds:schemaRefs/>
</ds:datastoreItem>
</file>

<file path=customXml/itemProps4.xml><?xml version="1.0" encoding="utf-8"?>
<ds:datastoreItem xmlns:ds="http://schemas.openxmlformats.org/officeDocument/2006/customXml" ds:itemID="{49B77E89-83D8-4D0A-93C5-FF4F688F5422}">
  <ds:schemaRefs/>
</ds:datastoreItem>
</file>

<file path=customXml/itemProps5.xml><?xml version="1.0" encoding="utf-8"?>
<ds:datastoreItem xmlns:ds="http://schemas.openxmlformats.org/officeDocument/2006/customXml" ds:itemID="{30A99B46-89A5-411B-95D3-E055D22A1FCD}">
  <ds:schemaRefs/>
</ds:datastoreItem>
</file>

<file path=customXml/itemProps6.xml><?xml version="1.0" encoding="utf-8"?>
<ds:datastoreItem xmlns:ds="http://schemas.openxmlformats.org/officeDocument/2006/customXml" ds:itemID="{05CC91D4-0E0F-47DE-96AD-2FD3EFCBDFE4}">
  <ds:schemaRefs/>
</ds:datastoreItem>
</file>

<file path=customXml/itemProps7.xml><?xml version="1.0" encoding="utf-8"?>
<ds:datastoreItem xmlns:ds="http://schemas.openxmlformats.org/officeDocument/2006/customXml" ds:itemID="{E75336D3-037F-40E5-B8AE-A88CA0338E49}">
  <ds:schemaRefs/>
</ds:datastoreItem>
</file>

<file path=customXml/itemProps8.xml><?xml version="1.0" encoding="utf-8"?>
<ds:datastoreItem xmlns:ds="http://schemas.openxmlformats.org/officeDocument/2006/customXml" ds:itemID="{2E38B74E-2622-4AFA-A7FB-A7D9139BA33B}">
  <ds:schemaRefs/>
</ds:datastoreItem>
</file>

<file path=customXml/itemProps9.xml><?xml version="1.0" encoding="utf-8"?>
<ds:datastoreItem xmlns:ds="http://schemas.openxmlformats.org/officeDocument/2006/customXml" ds:itemID="{7B6D81FE-8D2D-4097-B708-0F4503A9EBAB}">
  <ds:schemaRefs/>
</ds:datastoreItem>
</file>

<file path=customXml/itemProps10.xml><?xml version="1.0" encoding="utf-8"?>
<ds:datastoreItem xmlns:ds="http://schemas.openxmlformats.org/officeDocument/2006/customXml" ds:itemID="{DFB59E28-4A44-49E5-9759-04D2D4366495}">
  <ds:schemaRefs/>
</ds:datastoreItem>
</file>

<file path=customXml/itemProps11.xml><?xml version="1.0" encoding="utf-8"?>
<ds:datastoreItem xmlns:ds="http://schemas.openxmlformats.org/officeDocument/2006/customXml" ds:itemID="{559CBDE2-6F0B-449C-A61F-E8A5BBC15E8D}">
  <ds:schemaRefs/>
</ds:datastoreItem>
</file>

<file path=customXml/itemProps12.xml><?xml version="1.0" encoding="utf-8"?>
<ds:datastoreItem xmlns:ds="http://schemas.openxmlformats.org/officeDocument/2006/customXml" ds:itemID="{0C3E3BEA-9EB0-4837-8F0D-4C493B639EEB}">
  <ds:schemaRefs/>
</ds:datastoreItem>
</file>

<file path=customXml/itemProps13.xml><?xml version="1.0" encoding="utf-8"?>
<ds:datastoreItem xmlns:ds="http://schemas.openxmlformats.org/officeDocument/2006/customXml" ds:itemID="{A48A9CA6-9EE2-4928-9098-B015B77018A0}">
  <ds:schemaRefs/>
</ds:datastoreItem>
</file>

<file path=customXml/itemProps14.xml><?xml version="1.0" encoding="utf-8"?>
<ds:datastoreItem xmlns:ds="http://schemas.openxmlformats.org/officeDocument/2006/customXml" ds:itemID="{46169EEA-427A-45BB-94C2-AD1DABB0A12A}">
  <ds:schemaRefs/>
</ds:datastoreItem>
</file>

<file path=customXml/itemProps15.xml><?xml version="1.0" encoding="utf-8"?>
<ds:datastoreItem xmlns:ds="http://schemas.openxmlformats.org/officeDocument/2006/customXml" ds:itemID="{F061284F-ACF6-4515-8E6D-39F861456C8C}">
  <ds:schemaRefs/>
</ds:datastoreItem>
</file>

<file path=customXml/itemProps16.xml><?xml version="1.0" encoding="utf-8"?>
<ds:datastoreItem xmlns:ds="http://schemas.openxmlformats.org/officeDocument/2006/customXml" ds:itemID="{64A946E9-F0A0-439F-80B2-132E28844941}">
  <ds:schemaRefs/>
</ds:datastoreItem>
</file>

<file path=customXml/itemProps17.xml><?xml version="1.0" encoding="utf-8"?>
<ds:datastoreItem xmlns:ds="http://schemas.openxmlformats.org/officeDocument/2006/customXml" ds:itemID="{D3384472-164B-4CFD-BF8F-EA2E7F026C76}">
  <ds:schemaRefs/>
</ds:datastoreItem>
</file>

<file path=customXml/itemProps18.xml><?xml version="1.0" encoding="utf-8"?>
<ds:datastoreItem xmlns:ds="http://schemas.openxmlformats.org/officeDocument/2006/customXml" ds:itemID="{B00070A6-5F7C-4BCA-B8AF-D0735438681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CACoP Horizon Scan</vt:lpstr>
      <vt:lpstr>Master Sheet</vt:lpstr>
      <vt:lpstr>Sheet1</vt:lpstr>
      <vt:lpstr>'CACoP Horizon Scan'!Print_Area</vt:lpstr>
      <vt:lpstr>'CACoP Horizon Scan'!Print_Titles</vt:lpstr>
    </vt:vector>
  </TitlesOfParts>
  <Company>ELEXON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Wood</dc:creator>
  <cp:lastModifiedBy>National Grid</cp:lastModifiedBy>
  <cp:lastPrinted>2018-12-24T10:15:08Z</cp:lastPrinted>
  <dcterms:created xsi:type="dcterms:W3CDTF">2018-05-16T15:07:14Z</dcterms:created>
  <dcterms:modified xsi:type="dcterms:W3CDTF">2019-03-01T11:06:25Z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