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35" windowWidth="15600" windowHeight="7635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definedNames>
    <definedName name="_xlnm._FilterDatabase" localSheetId="0" hidden="1">Sheet1!$A$7:$AW$84</definedName>
  </definedNames>
  <calcPr calcId="145621"/>
</workbook>
</file>

<file path=xl/calcChain.xml><?xml version="1.0" encoding="utf-8"?>
<calcChain xmlns="http://schemas.openxmlformats.org/spreadsheetml/2006/main">
  <c r="J29" i="1" l="1"/>
  <c r="J37" i="1" l="1"/>
  <c r="J36" i="1"/>
  <c r="J35" i="1"/>
  <c r="J34" i="1"/>
  <c r="J33" i="1"/>
  <c r="J17" i="1" l="1"/>
  <c r="J16" i="1"/>
  <c r="J15" i="1"/>
  <c r="J14" i="1"/>
  <c r="J84" i="1" l="1"/>
  <c r="J83" i="1"/>
  <c r="J82" i="1"/>
  <c r="J81" i="1" l="1"/>
  <c r="J80" i="1"/>
  <c r="J79" i="1"/>
  <c r="J78" i="1" l="1"/>
  <c r="J77" i="1"/>
  <c r="J76" i="1"/>
  <c r="J75" i="1"/>
  <c r="J74" i="1"/>
  <c r="J73" i="1"/>
  <c r="J72" i="1"/>
  <c r="J71" i="1"/>
  <c r="J70" i="1"/>
  <c r="J69" i="1" l="1"/>
  <c r="J68" i="1"/>
  <c r="J67" i="1"/>
  <c r="J66" i="1"/>
  <c r="J65" i="1"/>
  <c r="J64" i="1"/>
  <c r="J63" i="1" l="1"/>
  <c r="J62" i="1"/>
  <c r="J61" i="1" l="1"/>
  <c r="J60" i="1"/>
  <c r="J59" i="1"/>
  <c r="J58" i="1" l="1"/>
  <c r="J57" i="1"/>
  <c r="J56" i="1"/>
  <c r="J55" i="1" l="1"/>
  <c r="U54" i="1" l="1"/>
  <c r="J54" i="1"/>
  <c r="U53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U32" i="1"/>
  <c r="J32" i="1"/>
  <c r="J31" i="1" l="1"/>
  <c r="J30" i="1"/>
  <c r="J28" i="1" l="1"/>
  <c r="J27" i="1"/>
  <c r="J26" i="1" l="1"/>
  <c r="J25" i="1" l="1"/>
  <c r="J24" i="1"/>
  <c r="J23" i="1"/>
  <c r="J22" i="1"/>
  <c r="J21" i="1"/>
  <c r="J20" i="1"/>
  <c r="J19" i="1"/>
  <c r="J18" i="1"/>
  <c r="J13" i="1" l="1"/>
  <c r="J12" i="1"/>
  <c r="J11" i="1" l="1"/>
  <c r="J10" i="1"/>
  <c r="J9" i="1"/>
  <c r="J8" i="1"/>
  <c r="E7" i="1" l="1"/>
  <c r="A7" i="1"/>
  <c r="D2" i="2" l="1"/>
  <c r="A8" i="1"/>
  <c r="E2" i="2" l="1"/>
  <c r="B1" i="2" s="1"/>
  <c r="F2" i="2"/>
  <c r="D3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B3" i="2"/>
  <c r="B2" i="2"/>
  <c r="H6" i="1" s="1"/>
  <c r="B7" i="2"/>
  <c r="E3" i="2"/>
  <c r="F3" i="2"/>
  <c r="D4" i="2"/>
  <c r="E4" i="2" l="1"/>
  <c r="F4" i="2"/>
  <c r="D5" i="2"/>
  <c r="H7" i="1" l="1"/>
  <c r="F5" i="2"/>
  <c r="E5" i="2"/>
  <c r="D6" i="2"/>
  <c r="F6" i="2" l="1"/>
  <c r="E6" i="2"/>
  <c r="D7" i="2"/>
  <c r="E7" i="2" l="1"/>
  <c r="F7" i="2"/>
  <c r="D8" i="2"/>
  <c r="E8" i="2" l="1"/>
  <c r="F8" i="2"/>
  <c r="D9" i="2"/>
  <c r="F9" i="2" l="1"/>
  <c r="E9" i="2"/>
  <c r="D10" i="2"/>
  <c r="F10" i="2" l="1"/>
  <c r="E10" i="2"/>
  <c r="D11" i="2"/>
  <c r="E11" i="2" l="1"/>
  <c r="F11" i="2"/>
  <c r="D12" i="2"/>
  <c r="E12" i="2" l="1"/>
  <c r="F12" i="2"/>
  <c r="D13" i="2"/>
  <c r="F13" i="2" l="1"/>
  <c r="E13" i="2"/>
  <c r="B8" i="2" s="1"/>
  <c r="D14" i="2"/>
  <c r="F14" i="2" l="1"/>
  <c r="E14" i="2"/>
  <c r="D15" i="2"/>
  <c r="E15" i="2" l="1"/>
  <c r="F15" i="2"/>
  <c r="D16" i="2"/>
  <c r="E16" i="2" l="1"/>
  <c r="F16" i="2"/>
  <c r="D17" i="2"/>
  <c r="F17" i="2" l="1"/>
  <c r="E17" i="2"/>
  <c r="D18" i="2"/>
  <c r="F18" i="2" l="1"/>
  <c r="E18" i="2"/>
  <c r="D19" i="2"/>
  <c r="E19" i="2" l="1"/>
  <c r="F19" i="2"/>
  <c r="D20" i="2"/>
  <c r="E20" i="2" l="1"/>
  <c r="F20" i="2"/>
  <c r="D21" i="2"/>
  <c r="F21" i="2" l="1"/>
  <c r="E21" i="2"/>
  <c r="D22" i="2"/>
  <c r="I6" i="1" l="1"/>
  <c r="J6" i="1" s="1"/>
  <c r="F22" i="2"/>
  <c r="E22" i="2"/>
  <c r="D23" i="2"/>
  <c r="E23" i="2" l="1"/>
  <c r="F23" i="2"/>
  <c r="I7" i="1"/>
  <c r="J7" i="1" s="1"/>
  <c r="D24" i="2"/>
  <c r="E24" i="2" l="1"/>
  <c r="F24" i="2"/>
  <c r="D25" i="2"/>
  <c r="F25" i="2" l="1"/>
  <c r="E25" i="2"/>
  <c r="D26" i="2"/>
  <c r="F26" i="2" l="1"/>
  <c r="E26" i="2"/>
  <c r="D27" i="2"/>
  <c r="E27" i="2" l="1"/>
  <c r="F27" i="2"/>
  <c r="D28" i="2"/>
  <c r="E28" i="2" l="1"/>
  <c r="F28" i="2"/>
  <c r="D29" i="2"/>
  <c r="F29" i="2" l="1"/>
  <c r="E29" i="2"/>
  <c r="D30" i="2"/>
  <c r="F30" i="2" l="1"/>
  <c r="E30" i="2"/>
  <c r="D31" i="2"/>
  <c r="E31" i="2" l="1"/>
  <c r="F31" i="2"/>
</calcChain>
</file>

<file path=xl/sharedStrings.xml><?xml version="1.0" encoding="utf-8"?>
<sst xmlns="http://schemas.openxmlformats.org/spreadsheetml/2006/main" count="893" uniqueCount="171">
  <si>
    <t>Company Name</t>
  </si>
  <si>
    <t>Applicable FFR Capability Data Table</t>
  </si>
  <si>
    <t>Tendered Frames per Service Day</t>
  </si>
  <si>
    <t>Tendered Prices</t>
  </si>
  <si>
    <t xml:space="preserve">Window Revision </t>
  </si>
  <si>
    <t>Utilisation Restrictions</t>
  </si>
  <si>
    <t>Please indicate as per detail change provision if you are adding volume</t>
  </si>
  <si>
    <t>Please state the accepted tender that you are stacking onto</t>
  </si>
  <si>
    <t>Dynamic Providers Only</t>
  </si>
  <si>
    <t>Dynamic Providers only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</si>
  <si>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</si>
  <si>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</si>
  <si>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</si>
  <si>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</si>
  <si>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</si>
  <si>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</si>
  <si>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</si>
  <si>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Response Energy Fee (Non-BM only) (£/MW/h)</t>
  </si>
  <si>
    <t>(Optional)</t>
  </si>
  <si>
    <t>Maximum Part Load Point (MW)</t>
  </si>
  <si>
    <t>Minimum Part Load Point (MW)</t>
  </si>
  <si>
    <t>Minimum MEL (MW)</t>
  </si>
  <si>
    <t>Maximum SEL (MW)</t>
  </si>
  <si>
    <t>From</t>
  </si>
  <si>
    <t>To</t>
  </si>
  <si>
    <t>Duration (h)</t>
  </si>
  <si>
    <t>Facility Available (Y/N)</t>
  </si>
  <si>
    <t>Fee (£/h)</t>
  </si>
  <si>
    <t>Max No. of FFR Nominated Windows            (per Service Day)</t>
  </si>
  <si>
    <t>Max. FFR Nominated Window Revisions (h)</t>
  </si>
  <si>
    <t>Max. Number of hours capable of Nomination as FFR Nominated Windows</t>
  </si>
  <si>
    <t>Min. FFR Nominated Window Duration (h)</t>
  </si>
  <si>
    <t>Other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</si>
  <si>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</si>
  <si>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</si>
  <si>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</si>
  <si>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</si>
  <si>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</si>
  <si>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</si>
  <si>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</si>
  <si>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</si>
  <si>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</si>
  <si>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Tender Ref</t>
  </si>
  <si>
    <t xml:space="preserve">As per FFR framework agreement </t>
  </si>
  <si>
    <t>-</t>
  </si>
  <si>
    <t>Tender Month</t>
  </si>
  <si>
    <t>First Delivery Month</t>
  </si>
  <si>
    <t>Last Delivery Month</t>
  </si>
  <si>
    <t>Start Date</t>
  </si>
  <si>
    <t>End Date</t>
  </si>
  <si>
    <t>Example Company</t>
  </si>
  <si>
    <t>Ex-FFR-1</t>
  </si>
  <si>
    <t>Tendered Unit 
(BMU/Unit ID)</t>
  </si>
  <si>
    <t>Tendered Period 
(dd.mm.yy - dd.mm.yy)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</si>
  <si>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</si>
  <si>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Month</t>
  </si>
  <si>
    <t>Full</t>
  </si>
  <si>
    <t>Type</t>
  </si>
  <si>
    <t>Tender Round</t>
  </si>
  <si>
    <t>Date 1</t>
  </si>
  <si>
    <t>Date 2</t>
  </si>
  <si>
    <t>Volume of Response Tendered</t>
  </si>
  <si>
    <t>Generation Type</t>
  </si>
  <si>
    <t>Please state if this is an all or nothing bid.
Clearly reference what lines are included in each all or nothing bid</t>
  </si>
  <si>
    <t xml:space="preserve">Non-Dynamic Providers                                              </t>
  </si>
  <si>
    <t>TO connection  /  DNO connection</t>
  </si>
  <si>
    <t>TO connection</t>
  </si>
  <si>
    <t>DNO connection</t>
  </si>
  <si>
    <t>TO connection / DNO connection</t>
  </si>
  <si>
    <t>Gas</t>
  </si>
  <si>
    <t>Hydro</t>
  </si>
  <si>
    <t>Diesel</t>
  </si>
  <si>
    <t>Bio Fuel</t>
  </si>
  <si>
    <t>Coal</t>
  </si>
  <si>
    <t>Wind</t>
  </si>
  <si>
    <t>Solar</t>
  </si>
  <si>
    <t>Battery</t>
  </si>
  <si>
    <t>Interconnector</t>
  </si>
  <si>
    <t xml:space="preserve">Duel Fuel </t>
  </si>
  <si>
    <t xml:space="preserve">DSF: Load response </t>
  </si>
  <si>
    <t xml:space="preserve">DSF: Distributed generation (onsite) </t>
  </si>
  <si>
    <t xml:space="preserve">DSF: Storage (onsite) </t>
  </si>
  <si>
    <t xml:space="preserve">DSF: Distributed generation (for export) </t>
  </si>
  <si>
    <t>DSF: Storage (for export)</t>
  </si>
  <si>
    <t>A</t>
  </si>
  <si>
    <t>B</t>
  </si>
  <si>
    <t>ScottishPower</t>
  </si>
  <si>
    <t>T_DAMC-1</t>
  </si>
  <si>
    <t>n/a</t>
  </si>
  <si>
    <t>N</t>
  </si>
  <si>
    <t>YES</t>
  </si>
  <si>
    <t xml:space="preserve">Station needs 20 minutes to ramp between PLPs of overnight and daytime tenders. </t>
  </si>
  <si>
    <t xml:space="preserve">Station needs 29 minutes to ramp between PLPs of overnight and daytime tenders. </t>
  </si>
  <si>
    <t>Drax Power Limited</t>
  </si>
  <si>
    <t>DRAX_01Z</t>
  </si>
  <si>
    <t>As per FFR framework agreement, Mode D</t>
  </si>
  <si>
    <t>No</t>
  </si>
  <si>
    <t>Yes</t>
  </si>
  <si>
    <t>Seabank Power Limited</t>
  </si>
  <si>
    <t>SEAB-1</t>
  </si>
  <si>
    <t>yes</t>
  </si>
  <si>
    <t>SEAB-2</t>
  </si>
  <si>
    <t>Open Energi Ltd</t>
  </si>
  <si>
    <t>OPEN-1</t>
  </si>
  <si>
    <t>Option A, mutually exclusive of Option B</t>
  </si>
  <si>
    <t>Option B, mutually exclusive of Option A</t>
  </si>
  <si>
    <t>Coryton Energy Company Ltd</t>
  </si>
  <si>
    <t>T_COSO-1</t>
  </si>
  <si>
    <t>As per Framework agreeement</t>
  </si>
  <si>
    <t>REstore Flexpond UK Ltd.</t>
  </si>
  <si>
    <t>REST-1</t>
  </si>
  <si>
    <t>NO</t>
  </si>
  <si>
    <t>Mutually exclusive of line 9</t>
  </si>
  <si>
    <t>Mutually exclusive of line 8</t>
  </si>
  <si>
    <t>Upside Energy</t>
  </si>
  <si>
    <t>UPEN-1</t>
  </si>
  <si>
    <t>Limejump Limited</t>
  </si>
  <si>
    <t>LJDYP-4</t>
  </si>
  <si>
    <t>Only one of 100.001, A</t>
  </si>
  <si>
    <t>LJDYQ-1</t>
  </si>
  <si>
    <t>Y</t>
  </si>
  <si>
    <t>Only one of B, C</t>
  </si>
  <si>
    <t>C</t>
  </si>
  <si>
    <t>LJFFR-2</t>
  </si>
  <si>
    <t>LJDYN-6</t>
  </si>
  <si>
    <t>D</t>
  </si>
  <si>
    <t>LJDYN-5</t>
  </si>
  <si>
    <t>E</t>
  </si>
  <si>
    <t>LJDYN-1</t>
  </si>
  <si>
    <t>LJDYN-4</t>
  </si>
  <si>
    <t>LJDYN-2</t>
  </si>
  <si>
    <t>LJFFR-1</t>
  </si>
  <si>
    <t>UPEN-11</t>
  </si>
  <si>
    <t>RESTFFR-1</t>
  </si>
  <si>
    <t>5.98</t>
  </si>
  <si>
    <t>Buxton Power Limited</t>
  </si>
  <si>
    <t>BPLFFR-1</t>
  </si>
  <si>
    <t>100.001 &amp; 100.002 are linked ALL OR NOTHING bids</t>
  </si>
  <si>
    <t>NG1 Power Limited</t>
  </si>
  <si>
    <t>NG1FFR-1</t>
  </si>
  <si>
    <t>Waterswallows Power Limited</t>
  </si>
  <si>
    <t>WPLFFR-1</t>
  </si>
  <si>
    <t>ATTUNE</t>
  </si>
  <si>
    <t>ERNES-1</t>
  </si>
  <si>
    <t>Unlimited</t>
  </si>
  <si>
    <t>FLEXIBLE GENERATION</t>
  </si>
  <si>
    <t>CRMU-1</t>
  </si>
  <si>
    <t>PeakGen</t>
  </si>
  <si>
    <t>PGFFR-1</t>
  </si>
  <si>
    <t>PGFFR-2</t>
  </si>
  <si>
    <t>PGFFR-3</t>
  </si>
  <si>
    <t>PGFFR-4</t>
  </si>
  <si>
    <t>PGFFR-5</t>
  </si>
  <si>
    <t>PGFFR-6</t>
  </si>
  <si>
    <t>KIWI POWER</t>
  </si>
  <si>
    <t>KIWIS-1</t>
  </si>
  <si>
    <t>8</t>
  </si>
  <si>
    <t>7.5</t>
  </si>
  <si>
    <t>Electricity North West LTD</t>
  </si>
  <si>
    <t>ENWL-1</t>
  </si>
  <si>
    <t>This bid is linked to bid 100.002 All or nothing</t>
  </si>
  <si>
    <t>This bid is linked to bid 100.001 All or nothing</t>
  </si>
  <si>
    <t>Status</t>
  </si>
  <si>
    <t>Rejection Code</t>
  </si>
  <si>
    <t>Indication of FFR results for tender round 100, accepted tenders will be officially notified via issued acceptance letter</t>
  </si>
  <si>
    <t>Rejected</t>
  </si>
  <si>
    <t>Accepted</t>
  </si>
  <si>
    <t>Reactive Technologies Ltd</t>
  </si>
  <si>
    <t>RTL-1</t>
  </si>
  <si>
    <t>N/A</t>
  </si>
  <si>
    <t>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</si>
</sst>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00"/>
    <numFmt numFmtId="167" formatCode="_-* #,##0.00\ _€_-;\-* #,##0.00\ _€_-;_-* &quot;-&quot;??\ _€_-;_-@_-"/>
  </numFmts>
  <fonts count="4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78F1E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72">
    <xf numFmtId="0" fontId="0" fillId="0" borderId="0"/>
    <xf numFmtId="0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13" applyNumberFormat="0" applyAlignment="0" applyProtection="0"/>
    <xf numFmtId="0" fontId="17" fillId="27" borderId="14" applyNumberFormat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13" applyNumberFormat="0" applyAlignment="0" applyProtection="0"/>
    <xf numFmtId="0" fontId="24" fillId="0" borderId="18" applyNumberFormat="0" applyFill="0" applyAlignment="0" applyProtection="0"/>
    <xf numFmtId="0" fontId="25" fillId="28" borderId="0" applyNumberFormat="0" applyBorder="0" applyAlignment="0" applyProtection="0"/>
    <xf numFmtId="0" fontId="10" fillId="0" borderId="0"/>
    <xf numFmtId="0" fontId="4" fillId="0" borderId="0"/>
    <xf numFmtId="0" fontId="10" fillId="29" borderId="19" applyNumberFormat="0" applyFont="0" applyAlignment="0" applyProtection="0"/>
    <xf numFmtId="0" fontId="26" fillId="26" borderId="20" applyNumberFormat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4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13" applyNumberFormat="0" applyAlignment="0" applyProtection="0"/>
    <xf numFmtId="0" fontId="17" fillId="27" borderId="14" applyNumberFormat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13" applyNumberFormat="0" applyAlignment="0" applyProtection="0"/>
    <xf numFmtId="0" fontId="24" fillId="0" borderId="18" applyNumberFormat="0" applyFill="0" applyAlignment="0" applyProtection="0"/>
    <xf numFmtId="0" fontId="25" fillId="28" borderId="0" applyNumberFormat="0" applyBorder="0" applyAlignment="0" applyProtection="0"/>
    <xf numFmtId="0" fontId="4" fillId="0" borderId="0"/>
    <xf numFmtId="0" fontId="10" fillId="29" borderId="19" applyNumberFormat="0" applyFont="0" applyAlignment="0" applyProtection="0"/>
    <xf numFmtId="0" fontId="26" fillId="26" borderId="20" applyNumberFormat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4" fillId="0" borderId="0"/>
    <xf numFmtId="165" fontId="11" fillId="0" borderId="0" applyFont="0" applyFill="0" applyBorder="0" applyAlignment="0" applyProtection="0"/>
    <xf numFmtId="0" fontId="11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13" applyNumberFormat="0" applyAlignment="0" applyProtection="0"/>
    <xf numFmtId="0" fontId="17" fillId="27" borderId="14" applyNumberFormat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13" applyNumberFormat="0" applyAlignment="0" applyProtection="0"/>
    <xf numFmtId="0" fontId="24" fillId="0" borderId="18" applyNumberFormat="0" applyFill="0" applyAlignment="0" applyProtection="0"/>
    <xf numFmtId="0" fontId="25" fillId="28" borderId="0" applyNumberFormat="0" applyBorder="0" applyAlignment="0" applyProtection="0"/>
    <xf numFmtId="0" fontId="4" fillId="0" borderId="0"/>
    <xf numFmtId="0" fontId="10" fillId="29" borderId="19" applyNumberFormat="0" applyFont="0" applyAlignment="0" applyProtection="0"/>
    <xf numFmtId="0" fontId="26" fillId="26" borderId="20" applyNumberFormat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4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29" borderId="19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29" borderId="19" applyNumberFormat="0" applyFont="0" applyAlignment="0" applyProtection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6" fillId="26" borderId="13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0" fontId="17" fillId="27" borderId="14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3" fillId="13" borderId="13" applyNumberFormat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29" borderId="19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0" fontId="30" fillId="0" borderId="0"/>
    <xf numFmtId="0" fontId="30" fillId="0" borderId="0"/>
    <xf numFmtId="0" fontId="13" fillId="0" borderId="0"/>
    <xf numFmtId="0" fontId="13" fillId="0" borderId="0"/>
    <xf numFmtId="9" fontId="10" fillId="0" borderId="0" applyFont="0" applyFill="0" applyBorder="0" applyAlignment="0" applyProtection="0"/>
    <xf numFmtId="0" fontId="10" fillId="0" borderId="0"/>
    <xf numFmtId="0" fontId="4" fillId="0" borderId="0"/>
    <xf numFmtId="0" fontId="10" fillId="0" borderId="0"/>
    <xf numFmtId="167" fontId="10" fillId="0" borderId="0" applyFont="0" applyFill="0" applyBorder="0" applyAlignment="0" applyProtection="0"/>
    <xf numFmtId="0" fontId="30" fillId="0" borderId="0"/>
    <xf numFmtId="0" fontId="30" fillId="0" borderId="0"/>
    <xf numFmtId="0" fontId="10" fillId="0" borderId="0"/>
    <xf numFmtId="0" fontId="13" fillId="0" borderId="0"/>
    <xf numFmtId="0" fontId="13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164" fontId="4" fillId="0" borderId="0" applyFont="0" applyFill="0" applyBorder="0" applyAlignment="0" applyProtection="0"/>
    <xf numFmtId="0" fontId="10" fillId="0" borderId="0"/>
    <xf numFmtId="0" fontId="10" fillId="0" borderId="0"/>
    <xf numFmtId="0" fontId="38" fillId="0" borderId="0"/>
  </cellStyleXfs>
  <cellXfs count="177">
    <xf numFmtId="0" fontId="0" fillId="0" borderId="0" xfId="0"/>
    <xf numFmtId="166" fontId="0" fillId="0" borderId="1" xfId="0" applyNumberFormat="1" applyBorder="1" applyProtection="1"/>
    <xf numFmtId="0" fontId="0" fillId="0" borderId="0" xfId="0" applyProtection="1">
      <protection locked="0"/>
    </xf>
    <xf numFmtId="0" fontId="3" fillId="0" borderId="0" xfId="0" applyFont="1" applyProtection="1"/>
    <xf numFmtId="14" fontId="3" fillId="0" borderId="0" xfId="0" applyNumberFormat="1" applyFont="1" applyProtection="1"/>
    <xf numFmtId="17" fontId="3" fillId="0" borderId="0" xfId="0" applyNumberFormat="1" applyFont="1" applyProtection="1"/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166" fontId="31" fillId="30" borderId="12" xfId="0" applyNumberFormat="1" applyFont="1" applyFill="1" applyBorder="1" applyAlignment="1" applyProtection="1">
      <alignment vertical="center" wrapText="1"/>
    </xf>
    <xf numFmtId="0" fontId="32" fillId="30" borderId="6" xfId="0" applyFont="1" applyFill="1" applyBorder="1" applyAlignment="1" applyProtection="1">
      <alignment horizontal="center" vertical="center" wrapText="1"/>
    </xf>
    <xf numFmtId="0" fontId="33" fillId="30" borderId="6" xfId="0" applyFont="1" applyFill="1" applyBorder="1" applyAlignment="1" applyProtection="1">
      <alignment horizontal="center" vertical="center" wrapText="1"/>
    </xf>
    <xf numFmtId="14" fontId="33" fillId="30" borderId="6" xfId="0" applyNumberFormat="1" applyFont="1" applyFill="1" applyBorder="1" applyAlignment="1" applyProtection="1">
      <alignment horizontal="center" vertical="center" wrapText="1"/>
    </xf>
    <xf numFmtId="14" fontId="34" fillId="30" borderId="1" xfId="0" applyNumberFormat="1" applyFont="1" applyFill="1" applyBorder="1" applyAlignment="1" applyProtection="1">
      <alignment horizontal="center" vertical="center" wrapText="1"/>
    </xf>
    <xf numFmtId="0" fontId="33" fillId="30" borderId="1" xfId="0" applyFont="1" applyFill="1" applyBorder="1" applyAlignment="1" applyProtection="1">
      <alignment horizontal="center" vertical="center" wrapText="1"/>
    </xf>
    <xf numFmtId="0" fontId="34" fillId="30" borderId="1" xfId="0" applyFont="1" applyFill="1" applyBorder="1" applyAlignment="1" applyProtection="1">
      <alignment horizontal="center" vertical="center" wrapText="1"/>
    </xf>
    <xf numFmtId="0" fontId="34" fillId="30" borderId="1" xfId="0" applyNumberFormat="1" applyFont="1" applyFill="1" applyBorder="1" applyAlignment="1" applyProtection="1">
      <alignment horizontal="center" vertical="center" wrapText="1"/>
    </xf>
    <xf numFmtId="0" fontId="34" fillId="30" borderId="1" xfId="0" quotePrefix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0" xfId="0" applyFont="1" applyProtection="1"/>
    <xf numFmtId="0" fontId="0" fillId="0" borderId="0" xfId="0" applyFill="1" applyProtection="1"/>
    <xf numFmtId="166" fontId="31" fillId="30" borderId="9" xfId="0" applyNumberFormat="1" applyFont="1" applyFill="1" applyBorder="1" applyAlignment="1" applyProtection="1">
      <alignment vertical="center" wrapText="1"/>
    </xf>
    <xf numFmtId="0" fontId="31" fillId="0" borderId="0" xfId="0" applyFont="1" applyFill="1" applyProtection="1"/>
    <xf numFmtId="0" fontId="37" fillId="0" borderId="1" xfId="0" applyFont="1" applyBorder="1"/>
    <xf numFmtId="20" fontId="34" fillId="30" borderId="1" xfId="0" quotePrefix="1" applyNumberFormat="1" applyFont="1" applyFill="1" applyBorder="1" applyAlignment="1" applyProtection="1">
      <alignment horizontal="center" vertical="center" wrapText="1"/>
    </xf>
    <xf numFmtId="20" fontId="33" fillId="3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NumberFormat="1" applyAlignment="1" applyProtection="1">
      <alignment horizontal="center"/>
    </xf>
    <xf numFmtId="0" fontId="35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20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left" vertical="center"/>
    </xf>
    <xf numFmtId="49" fontId="8" fillId="3" borderId="4" xfId="0" applyNumberFormat="1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8" fillId="4" borderId="23" xfId="0" applyFont="1" applyFill="1" applyBorder="1" applyAlignment="1" applyProtection="1">
      <alignment vertical="center"/>
    </xf>
    <xf numFmtId="0" fontId="8" fillId="4" borderId="24" xfId="0" applyFont="1" applyFill="1" applyBorder="1" applyAlignment="1" applyProtection="1">
      <alignment vertical="center"/>
    </xf>
    <xf numFmtId="0" fontId="8" fillId="4" borderId="3" xfId="0" applyFont="1" applyFill="1" applyBorder="1" applyAlignment="1" applyProtection="1">
      <alignment vertical="center"/>
    </xf>
    <xf numFmtId="0" fontId="8" fillId="4" borderId="4" xfId="0" applyFont="1" applyFill="1" applyBorder="1" applyAlignment="1" applyProtection="1">
      <alignment vertical="center"/>
    </xf>
    <xf numFmtId="0" fontId="8" fillId="2" borderId="23" xfId="0" applyFont="1" applyFill="1" applyBorder="1" applyAlignment="1" applyProtection="1"/>
    <xf numFmtId="0" fontId="8" fillId="2" borderId="2" xfId="0" applyFont="1" applyFill="1" applyBorder="1" applyAlignment="1" applyProtection="1"/>
    <xf numFmtId="0" fontId="8" fillId="2" borderId="3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/>
    </xf>
    <xf numFmtId="0" fontId="8" fillId="6" borderId="3" xfId="0" applyFont="1" applyFill="1" applyBorder="1" applyAlignment="1" applyProtection="1">
      <alignment vertical="center"/>
    </xf>
    <xf numFmtId="0" fontId="8" fillId="6" borderId="5" xfId="0" applyFont="1" applyFill="1" applyBorder="1" applyAlignment="1" applyProtection="1">
      <alignment vertical="center"/>
    </xf>
    <xf numFmtId="0" fontId="8" fillId="4" borderId="7" xfId="0" applyFont="1" applyFill="1" applyBorder="1" applyAlignment="1" applyProtection="1">
      <alignment vertical="center"/>
    </xf>
    <xf numFmtId="0" fontId="8" fillId="4" borderId="8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0" fontId="9" fillId="3" borderId="10" xfId="0" applyNumberFormat="1" applyFont="1" applyFill="1" applyBorder="1" applyAlignment="1" applyProtection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20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0" fontId="0" fillId="0" borderId="1" xfId="0" applyNumberFormat="1" applyFill="1" applyBorder="1" applyAlignment="1" applyProtection="1">
      <alignment horizontal="center"/>
      <protection locked="0"/>
    </xf>
    <xf numFmtId="0" fontId="34" fillId="30" borderId="1" xfId="0" applyFont="1" applyFill="1" applyBorder="1" applyAlignment="1" applyProtection="1">
      <alignment horizontal="center" vertical="center" wrapText="1"/>
      <protection locked="0"/>
    </xf>
    <xf numFmtId="20" fontId="34" fillId="30" borderId="1" xfId="0" applyNumberFormat="1" applyFont="1" applyFill="1" applyBorder="1" applyAlignment="1" applyProtection="1">
      <alignment horizontal="center" vertical="center" wrapText="1"/>
      <protection locked="0"/>
    </xf>
    <xf numFmtId="20" fontId="34" fillId="3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4" fillId="3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30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20" fontId="33" fillId="0" borderId="1" xfId="0" applyNumberFormat="1" applyFont="1" applyBorder="1" applyAlignment="1" applyProtection="1">
      <alignment horizontal="center" vertical="center" wrapText="1"/>
      <protection locked="0"/>
    </xf>
    <xf numFmtId="2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0" fontId="0" fillId="0" borderId="1" xfId="0" applyNumberFormat="1" applyFont="1" applyBorder="1" applyAlignment="1" applyProtection="1">
      <alignment horizontal="center" vertical="center"/>
      <protection locked="0"/>
    </xf>
    <xf numFmtId="20" fontId="4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166" fontId="0" fillId="0" borderId="1" xfId="0" applyNumberFormat="1" applyFont="1" applyFill="1" applyBorder="1" applyProtection="1"/>
    <xf numFmtId="0" fontId="0" fillId="0" borderId="1" xfId="0" applyFont="1" applyFill="1" applyBorder="1" applyAlignment="1" applyProtection="1">
      <alignment horizontal="center"/>
      <protection locked="0"/>
    </xf>
    <xf numFmtId="14" fontId="0" fillId="0" borderId="1" xfId="0" applyNumberFormat="1" applyFont="1" applyFill="1" applyBorder="1" applyAlignment="1" applyProtection="1">
      <alignment horizontal="center"/>
      <protection locked="0"/>
    </xf>
    <xf numFmtId="20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36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Protection="1"/>
    <xf numFmtId="0" fontId="38" fillId="0" borderId="1" xfId="3871" applyBorder="1" applyAlignment="1" applyProtection="1">
      <alignment horizontal="center"/>
      <protection locked="0"/>
    </xf>
    <xf numFmtId="14" fontId="0" fillId="0" borderId="0" xfId="0" applyNumberFormat="1" applyFill="1" applyProtection="1">
      <protection locked="0"/>
    </xf>
    <xf numFmtId="0" fontId="37" fillId="0" borderId="0" xfId="0" applyFont="1" applyProtection="1"/>
    <xf numFmtId="166" fontId="31" fillId="30" borderId="1" xfId="0" applyNumberFormat="1" applyFont="1" applyFill="1" applyBorder="1" applyAlignment="1" applyProtection="1">
      <alignment vertical="center" wrapText="1"/>
    </xf>
    <xf numFmtId="166" fontId="37" fillId="0" borderId="1" xfId="0" applyNumberFormat="1" applyFont="1" applyBorder="1" applyProtection="1"/>
    <xf numFmtId="0" fontId="0" fillId="0" borderId="1" xfId="0" applyNumberFormat="1" applyBorder="1" applyAlignment="1" applyProtection="1">
      <alignment horizontal="left"/>
    </xf>
    <xf numFmtId="0" fontId="0" fillId="0" borderId="1" xfId="0" applyNumberFormat="1" applyFont="1" applyFill="1" applyBorder="1" applyAlignment="1" applyProtection="1">
      <alignment horizontal="left"/>
    </xf>
    <xf numFmtId="166" fontId="0" fillId="0" borderId="6" xfId="0" applyNumberFormat="1" applyBorder="1" applyProtection="1"/>
    <xf numFmtId="166" fontId="37" fillId="0" borderId="6" xfId="0" applyNumberFormat="1" applyFont="1" applyBorder="1" applyProtection="1"/>
    <xf numFmtId="0" fontId="0" fillId="0" borderId="6" xfId="0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35" fillId="0" borderId="6" xfId="0" applyFont="1" applyFill="1" applyBorder="1" applyAlignment="1" applyProtection="1">
      <alignment horizontal="center" vertical="center" wrapText="1"/>
    </xf>
    <xf numFmtId="0" fontId="36" fillId="0" borderId="6" xfId="0" applyFont="1" applyFill="1" applyBorder="1" applyAlignment="1" applyProtection="1">
      <alignment horizontal="center" vertical="center" wrapText="1"/>
      <protection locked="0"/>
    </xf>
    <xf numFmtId="20" fontId="3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34" fillId="0" borderId="6" xfId="0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Border="1" applyProtection="1"/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20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0" fillId="0" borderId="0" xfId="0" applyBorder="1" applyProtection="1">
      <protection locked="0"/>
    </xf>
    <xf numFmtId="166" fontId="37" fillId="0" borderId="25" xfId="0" applyNumberFormat="1" applyFont="1" applyBorder="1" applyProtection="1"/>
    <xf numFmtId="166" fontId="0" fillId="0" borderId="26" xfId="0" applyNumberFormat="1" applyBorder="1" applyProtection="1"/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166" fontId="0" fillId="0" borderId="28" xfId="0" applyNumberFormat="1" applyBorder="1" applyProtection="1"/>
    <xf numFmtId="0" fontId="0" fillId="0" borderId="29" xfId="0" applyBorder="1" applyAlignment="1" applyProtection="1">
      <alignment horizontal="center"/>
      <protection locked="0"/>
    </xf>
    <xf numFmtId="166" fontId="0" fillId="0" borderId="30" xfId="0" applyNumberFormat="1" applyBorder="1" applyProtection="1"/>
    <xf numFmtId="166" fontId="0" fillId="0" borderId="31" xfId="0" applyNumberFormat="1" applyBorder="1" applyProtection="1"/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49" fontId="9" fillId="3" borderId="23" xfId="0" applyNumberFormat="1" applyFont="1" applyFill="1" applyBorder="1" applyAlignment="1" applyProtection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 vertical="center"/>
    </xf>
    <xf numFmtId="49" fontId="9" fillId="3" borderId="24" xfId="0" applyNumberFormat="1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5" borderId="22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4" borderId="23" xfId="0" applyFont="1" applyFill="1" applyBorder="1" applyAlignment="1" applyProtection="1">
      <alignment horizontal="center" vertical="center"/>
    </xf>
    <xf numFmtId="0" fontId="8" fillId="4" borderId="24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14" fontId="8" fillId="2" borderId="6" xfId="0" applyNumberFormat="1" applyFont="1" applyFill="1" applyBorder="1" applyAlignment="1" applyProtection="1">
      <alignment horizontal="center" vertical="center" wrapText="1"/>
    </xf>
    <xf numFmtId="14" fontId="8" fillId="2" borderId="10" xfId="0" applyNumberFormat="1" applyFont="1" applyFill="1" applyBorder="1" applyAlignment="1" applyProtection="1">
      <alignment horizontal="center" vertical="center" wrapText="1"/>
    </xf>
    <xf numFmtId="14" fontId="8" fillId="2" borderId="22" xfId="0" applyNumberFormat="1" applyFont="1" applyFill="1" applyBorder="1" applyAlignment="1" applyProtection="1">
      <alignment horizontal="center" vertical="center" wrapText="1"/>
    </xf>
  </cellXfs>
  <cellStyles count="3872">
    <cellStyle name="%" xfId="159"/>
    <cellStyle name="20% - Accent1 10" xfId="160"/>
    <cellStyle name="20% - Accent1 11" xfId="161"/>
    <cellStyle name="20% - Accent1 12" xfId="162"/>
    <cellStyle name="20% - Accent1 13" xfId="163"/>
    <cellStyle name="20% - Accent1 14" xfId="164"/>
    <cellStyle name="20% - Accent1 15" xfId="165"/>
    <cellStyle name="20% - Accent1 16" xfId="166"/>
    <cellStyle name="20% - Accent1 17" xfId="167"/>
    <cellStyle name="20% - Accent1 18" xfId="168"/>
    <cellStyle name="20% - Accent1 19" xfId="169"/>
    <cellStyle name="20% - Accent1 2" xfId="50"/>
    <cellStyle name="20% - Accent1 20" xfId="3"/>
    <cellStyle name="20% - Accent1 3" xfId="102"/>
    <cellStyle name="20% - Accent1 4" xfId="170"/>
    <cellStyle name="20% - Accent1 5" xfId="171"/>
    <cellStyle name="20% - Accent1 6" xfId="172"/>
    <cellStyle name="20% - Accent1 7" xfId="173"/>
    <cellStyle name="20% - Accent1 8" xfId="174"/>
    <cellStyle name="20% - Accent1 9" xfId="175"/>
    <cellStyle name="20% - Accent2 10" xfId="176"/>
    <cellStyle name="20% - Accent2 11" xfId="177"/>
    <cellStyle name="20% - Accent2 12" xfId="178"/>
    <cellStyle name="20% - Accent2 13" xfId="179"/>
    <cellStyle name="20% - Accent2 14" xfId="180"/>
    <cellStyle name="20% - Accent2 15" xfId="181"/>
    <cellStyle name="20% - Accent2 16" xfId="182"/>
    <cellStyle name="20% - Accent2 17" xfId="183"/>
    <cellStyle name="20% - Accent2 18" xfId="184"/>
    <cellStyle name="20% - Accent2 19" xfId="185"/>
    <cellStyle name="20% - Accent2 2" xfId="51"/>
    <cellStyle name="20% - Accent2 20" xfId="4"/>
    <cellStyle name="20% - Accent2 3" xfId="103"/>
    <cellStyle name="20% - Accent2 4" xfId="186"/>
    <cellStyle name="20% - Accent2 5" xfId="187"/>
    <cellStyle name="20% - Accent2 6" xfId="188"/>
    <cellStyle name="20% - Accent2 7" xfId="189"/>
    <cellStyle name="20% - Accent2 8" xfId="190"/>
    <cellStyle name="20% - Accent2 9" xfId="191"/>
    <cellStyle name="20% - Accent3 10" xfId="192"/>
    <cellStyle name="20% - Accent3 11" xfId="193"/>
    <cellStyle name="20% - Accent3 12" xfId="194"/>
    <cellStyle name="20% - Accent3 13" xfId="195"/>
    <cellStyle name="20% - Accent3 14" xfId="196"/>
    <cellStyle name="20% - Accent3 15" xfId="197"/>
    <cellStyle name="20% - Accent3 16" xfId="198"/>
    <cellStyle name="20% - Accent3 17" xfId="199"/>
    <cellStyle name="20% - Accent3 18" xfId="200"/>
    <cellStyle name="20% - Accent3 19" xfId="201"/>
    <cellStyle name="20% - Accent3 2" xfId="52"/>
    <cellStyle name="20% - Accent3 20" xfId="5"/>
    <cellStyle name="20% - Accent3 3" xfId="104"/>
    <cellStyle name="20% - Accent3 4" xfId="202"/>
    <cellStyle name="20% - Accent3 5" xfId="203"/>
    <cellStyle name="20% - Accent3 6" xfId="204"/>
    <cellStyle name="20% - Accent3 7" xfId="205"/>
    <cellStyle name="20% - Accent3 8" xfId="206"/>
    <cellStyle name="20% - Accent3 9" xfId="207"/>
    <cellStyle name="20% - Accent4 10" xfId="208"/>
    <cellStyle name="20% - Accent4 11" xfId="209"/>
    <cellStyle name="20% - Accent4 12" xfId="210"/>
    <cellStyle name="20% - Accent4 13" xfId="211"/>
    <cellStyle name="20% - Accent4 14" xfId="212"/>
    <cellStyle name="20% - Accent4 15" xfId="213"/>
    <cellStyle name="20% - Accent4 16" xfId="214"/>
    <cellStyle name="20% - Accent4 17" xfId="215"/>
    <cellStyle name="20% - Accent4 18" xfId="216"/>
    <cellStyle name="20% - Accent4 19" xfId="217"/>
    <cellStyle name="20% - Accent4 2" xfId="53"/>
    <cellStyle name="20% - Accent4 20" xfId="6"/>
    <cellStyle name="20% - Accent4 3" xfId="105"/>
    <cellStyle name="20% - Accent4 4" xfId="218"/>
    <cellStyle name="20% - Accent4 5" xfId="219"/>
    <cellStyle name="20% - Accent4 6" xfId="220"/>
    <cellStyle name="20% - Accent4 7" xfId="221"/>
    <cellStyle name="20% - Accent4 8" xfId="222"/>
    <cellStyle name="20% - Accent4 9" xfId="223"/>
    <cellStyle name="20% - Accent5 10" xfId="224"/>
    <cellStyle name="20% - Accent5 11" xfId="225"/>
    <cellStyle name="20% - Accent5 12" xfId="226"/>
    <cellStyle name="20% - Accent5 13" xfId="227"/>
    <cellStyle name="20% - Accent5 14" xfId="228"/>
    <cellStyle name="20% - Accent5 15" xfId="229"/>
    <cellStyle name="20% - Accent5 16" xfId="230"/>
    <cellStyle name="20% - Accent5 17" xfId="231"/>
    <cellStyle name="20% - Accent5 18" xfId="232"/>
    <cellStyle name="20% - Accent5 19" xfId="233"/>
    <cellStyle name="20% - Accent5 2" xfId="54"/>
    <cellStyle name="20% - Accent5 20" xfId="7"/>
    <cellStyle name="20% - Accent5 3" xfId="106"/>
    <cellStyle name="20% - Accent5 4" xfId="234"/>
    <cellStyle name="20% - Accent5 5" xfId="235"/>
    <cellStyle name="20% - Accent5 6" xfId="236"/>
    <cellStyle name="20% - Accent5 7" xfId="237"/>
    <cellStyle name="20% - Accent5 8" xfId="238"/>
    <cellStyle name="20% - Accent5 9" xfId="239"/>
    <cellStyle name="20% - Accent6 10" xfId="240"/>
    <cellStyle name="20% - Accent6 11" xfId="241"/>
    <cellStyle name="20% - Accent6 12" xfId="242"/>
    <cellStyle name="20% - Accent6 13" xfId="243"/>
    <cellStyle name="20% - Accent6 14" xfId="244"/>
    <cellStyle name="20% - Accent6 15" xfId="245"/>
    <cellStyle name="20% - Accent6 16" xfId="246"/>
    <cellStyle name="20% - Accent6 17" xfId="247"/>
    <cellStyle name="20% - Accent6 18" xfId="248"/>
    <cellStyle name="20% - Accent6 19" xfId="249"/>
    <cellStyle name="20% - Accent6 2" xfId="55"/>
    <cellStyle name="20% - Accent6 20" xfId="8"/>
    <cellStyle name="20% - Accent6 3" xfId="107"/>
    <cellStyle name="20% - Accent6 4" xfId="250"/>
    <cellStyle name="20% - Accent6 5" xfId="251"/>
    <cellStyle name="20% - Accent6 6" xfId="252"/>
    <cellStyle name="20% - Accent6 7" xfId="253"/>
    <cellStyle name="20% - Accent6 8" xfId="254"/>
    <cellStyle name="20% - Accent6 9" xfId="255"/>
    <cellStyle name="40% - Accent1 10" xfId="256"/>
    <cellStyle name="40% - Accent1 11" xfId="257"/>
    <cellStyle name="40% - Accent1 12" xfId="258"/>
    <cellStyle name="40% - Accent1 13" xfId="259"/>
    <cellStyle name="40% - Accent1 14" xfId="260"/>
    <cellStyle name="40% - Accent1 15" xfId="261"/>
    <cellStyle name="40% - Accent1 16" xfId="262"/>
    <cellStyle name="40% - Accent1 17" xfId="263"/>
    <cellStyle name="40% - Accent1 18" xfId="264"/>
    <cellStyle name="40% - Accent1 19" xfId="265"/>
    <cellStyle name="40% - Accent1 2" xfId="56"/>
    <cellStyle name="40% - Accent1 20" xfId="9"/>
    <cellStyle name="40% - Accent1 3" xfId="108"/>
    <cellStyle name="40% - Accent1 4" xfId="266"/>
    <cellStyle name="40% - Accent1 5" xfId="267"/>
    <cellStyle name="40% - Accent1 6" xfId="268"/>
    <cellStyle name="40% - Accent1 7" xfId="269"/>
    <cellStyle name="40% - Accent1 8" xfId="270"/>
    <cellStyle name="40% - Accent1 9" xfId="271"/>
    <cellStyle name="40% - Accent2 10" xfId="272"/>
    <cellStyle name="40% - Accent2 11" xfId="273"/>
    <cellStyle name="40% - Accent2 12" xfId="274"/>
    <cellStyle name="40% - Accent2 13" xfId="275"/>
    <cellStyle name="40% - Accent2 14" xfId="276"/>
    <cellStyle name="40% - Accent2 15" xfId="277"/>
    <cellStyle name="40% - Accent2 16" xfId="278"/>
    <cellStyle name="40% - Accent2 17" xfId="279"/>
    <cellStyle name="40% - Accent2 18" xfId="280"/>
    <cellStyle name="40% - Accent2 19" xfId="281"/>
    <cellStyle name="40% - Accent2 2" xfId="57"/>
    <cellStyle name="40% - Accent2 20" xfId="10"/>
    <cellStyle name="40% - Accent2 3" xfId="109"/>
    <cellStyle name="40% - Accent2 4" xfId="282"/>
    <cellStyle name="40% - Accent2 5" xfId="283"/>
    <cellStyle name="40% - Accent2 6" xfId="284"/>
    <cellStyle name="40% - Accent2 7" xfId="285"/>
    <cellStyle name="40% - Accent2 8" xfId="286"/>
    <cellStyle name="40% - Accent2 9" xfId="287"/>
    <cellStyle name="40% - Accent3 10" xfId="288"/>
    <cellStyle name="40% - Accent3 11" xfId="289"/>
    <cellStyle name="40% - Accent3 12" xfId="290"/>
    <cellStyle name="40% - Accent3 13" xfId="291"/>
    <cellStyle name="40% - Accent3 14" xfId="292"/>
    <cellStyle name="40% - Accent3 15" xfId="293"/>
    <cellStyle name="40% - Accent3 16" xfId="294"/>
    <cellStyle name="40% - Accent3 17" xfId="295"/>
    <cellStyle name="40% - Accent3 18" xfId="296"/>
    <cellStyle name="40% - Accent3 19" xfId="297"/>
    <cellStyle name="40% - Accent3 2" xfId="58"/>
    <cellStyle name="40% - Accent3 20" xfId="11"/>
    <cellStyle name="40% - Accent3 3" xfId="110"/>
    <cellStyle name="40% - Accent3 4" xfId="298"/>
    <cellStyle name="40% - Accent3 5" xfId="299"/>
    <cellStyle name="40% - Accent3 6" xfId="300"/>
    <cellStyle name="40% - Accent3 7" xfId="301"/>
    <cellStyle name="40% - Accent3 8" xfId="302"/>
    <cellStyle name="40% - Accent3 9" xfId="303"/>
    <cellStyle name="40% - Accent4 10" xfId="304"/>
    <cellStyle name="40% - Accent4 11" xfId="305"/>
    <cellStyle name="40% - Accent4 12" xfId="306"/>
    <cellStyle name="40% - Accent4 13" xfId="307"/>
    <cellStyle name="40% - Accent4 14" xfId="308"/>
    <cellStyle name="40% - Accent4 15" xfId="309"/>
    <cellStyle name="40% - Accent4 16" xfId="310"/>
    <cellStyle name="40% - Accent4 17" xfId="311"/>
    <cellStyle name="40% - Accent4 18" xfId="312"/>
    <cellStyle name="40% - Accent4 19" xfId="313"/>
    <cellStyle name="40% - Accent4 2" xfId="59"/>
    <cellStyle name="40% - Accent4 20" xfId="12"/>
    <cellStyle name="40% - Accent4 3" xfId="111"/>
    <cellStyle name="40% - Accent4 4" xfId="314"/>
    <cellStyle name="40% - Accent4 5" xfId="315"/>
    <cellStyle name="40% - Accent4 6" xfId="316"/>
    <cellStyle name="40% - Accent4 7" xfId="317"/>
    <cellStyle name="40% - Accent4 8" xfId="318"/>
    <cellStyle name="40% - Accent4 9" xfId="319"/>
    <cellStyle name="40% - Accent5 10" xfId="320"/>
    <cellStyle name="40% - Accent5 11" xfId="321"/>
    <cellStyle name="40% - Accent5 12" xfId="322"/>
    <cellStyle name="40% - Accent5 13" xfId="323"/>
    <cellStyle name="40% - Accent5 14" xfId="324"/>
    <cellStyle name="40% - Accent5 15" xfId="325"/>
    <cellStyle name="40% - Accent5 16" xfId="326"/>
    <cellStyle name="40% - Accent5 17" xfId="327"/>
    <cellStyle name="40% - Accent5 18" xfId="328"/>
    <cellStyle name="40% - Accent5 19" xfId="329"/>
    <cellStyle name="40% - Accent5 2" xfId="60"/>
    <cellStyle name="40% - Accent5 20" xfId="13"/>
    <cellStyle name="40% - Accent5 3" xfId="112"/>
    <cellStyle name="40% - Accent5 4" xfId="330"/>
    <cellStyle name="40% - Accent5 5" xfId="331"/>
    <cellStyle name="40% - Accent5 6" xfId="332"/>
    <cellStyle name="40% - Accent5 7" xfId="333"/>
    <cellStyle name="40% - Accent5 8" xfId="334"/>
    <cellStyle name="40% - Accent5 9" xfId="335"/>
    <cellStyle name="40% - Accent6 10" xfId="336"/>
    <cellStyle name="40% - Accent6 11" xfId="337"/>
    <cellStyle name="40% - Accent6 12" xfId="338"/>
    <cellStyle name="40% - Accent6 13" xfId="339"/>
    <cellStyle name="40% - Accent6 14" xfId="340"/>
    <cellStyle name="40% - Accent6 15" xfId="341"/>
    <cellStyle name="40% - Accent6 16" xfId="342"/>
    <cellStyle name="40% - Accent6 17" xfId="343"/>
    <cellStyle name="40% - Accent6 18" xfId="344"/>
    <cellStyle name="40% - Accent6 19" xfId="345"/>
    <cellStyle name="40% - Accent6 2" xfId="61"/>
    <cellStyle name="40% - Accent6 20" xfId="14"/>
    <cellStyle name="40% - Accent6 3" xfId="113"/>
    <cellStyle name="40% - Accent6 4" xfId="346"/>
    <cellStyle name="40% - Accent6 5" xfId="347"/>
    <cellStyle name="40% - Accent6 6" xfId="348"/>
    <cellStyle name="40% - Accent6 7" xfId="349"/>
    <cellStyle name="40% - Accent6 8" xfId="350"/>
    <cellStyle name="40% - Accent6 9" xfId="351"/>
    <cellStyle name="60% - Accent1 10" xfId="352"/>
    <cellStyle name="60% - Accent1 11" xfId="353"/>
    <cellStyle name="60% - Accent1 12" xfId="354"/>
    <cellStyle name="60% - Accent1 13" xfId="355"/>
    <cellStyle name="60% - Accent1 14" xfId="356"/>
    <cellStyle name="60% - Accent1 15" xfId="357"/>
    <cellStyle name="60% - Accent1 16" xfId="358"/>
    <cellStyle name="60% - Accent1 17" xfId="359"/>
    <cellStyle name="60% - Accent1 18" xfId="360"/>
    <cellStyle name="60% - Accent1 19" xfId="361"/>
    <cellStyle name="60% - Accent1 2" xfId="62"/>
    <cellStyle name="60% - Accent1 20" xfId="15"/>
    <cellStyle name="60% - Accent1 3" xfId="114"/>
    <cellStyle name="60% - Accent1 4" xfId="362"/>
    <cellStyle name="60% - Accent1 5" xfId="363"/>
    <cellStyle name="60% - Accent1 6" xfId="364"/>
    <cellStyle name="60% - Accent1 7" xfId="365"/>
    <cellStyle name="60% - Accent1 8" xfId="366"/>
    <cellStyle name="60% - Accent1 9" xfId="367"/>
    <cellStyle name="60% - Accent2 10" xfId="368"/>
    <cellStyle name="60% - Accent2 11" xfId="369"/>
    <cellStyle name="60% - Accent2 12" xfId="370"/>
    <cellStyle name="60% - Accent2 13" xfId="371"/>
    <cellStyle name="60% - Accent2 14" xfId="372"/>
    <cellStyle name="60% - Accent2 15" xfId="373"/>
    <cellStyle name="60% - Accent2 16" xfId="374"/>
    <cellStyle name="60% - Accent2 17" xfId="375"/>
    <cellStyle name="60% - Accent2 18" xfId="376"/>
    <cellStyle name="60% - Accent2 19" xfId="377"/>
    <cellStyle name="60% - Accent2 2" xfId="63"/>
    <cellStyle name="60% - Accent2 20" xfId="16"/>
    <cellStyle name="60% - Accent2 3" xfId="115"/>
    <cellStyle name="60% - Accent2 4" xfId="378"/>
    <cellStyle name="60% - Accent2 5" xfId="379"/>
    <cellStyle name="60% - Accent2 6" xfId="380"/>
    <cellStyle name="60% - Accent2 7" xfId="381"/>
    <cellStyle name="60% - Accent2 8" xfId="382"/>
    <cellStyle name="60% - Accent2 9" xfId="383"/>
    <cellStyle name="60% - Accent3 10" xfId="384"/>
    <cellStyle name="60% - Accent3 11" xfId="385"/>
    <cellStyle name="60% - Accent3 12" xfId="386"/>
    <cellStyle name="60% - Accent3 13" xfId="387"/>
    <cellStyle name="60% - Accent3 14" xfId="388"/>
    <cellStyle name="60% - Accent3 15" xfId="389"/>
    <cellStyle name="60% - Accent3 16" xfId="390"/>
    <cellStyle name="60% - Accent3 17" xfId="391"/>
    <cellStyle name="60% - Accent3 18" xfId="392"/>
    <cellStyle name="60% - Accent3 19" xfId="393"/>
    <cellStyle name="60% - Accent3 2" xfId="64"/>
    <cellStyle name="60% - Accent3 20" xfId="17"/>
    <cellStyle name="60% - Accent3 3" xfId="116"/>
    <cellStyle name="60% - Accent3 4" xfId="394"/>
    <cellStyle name="60% - Accent3 5" xfId="395"/>
    <cellStyle name="60% - Accent3 6" xfId="396"/>
    <cellStyle name="60% - Accent3 7" xfId="397"/>
    <cellStyle name="60% - Accent3 8" xfId="398"/>
    <cellStyle name="60% - Accent3 9" xfId="399"/>
    <cellStyle name="60% - Accent4 10" xfId="400"/>
    <cellStyle name="60% - Accent4 11" xfId="401"/>
    <cellStyle name="60% - Accent4 12" xfId="402"/>
    <cellStyle name="60% - Accent4 13" xfId="403"/>
    <cellStyle name="60% - Accent4 14" xfId="404"/>
    <cellStyle name="60% - Accent4 15" xfId="405"/>
    <cellStyle name="60% - Accent4 16" xfId="406"/>
    <cellStyle name="60% - Accent4 17" xfId="407"/>
    <cellStyle name="60% - Accent4 18" xfId="408"/>
    <cellStyle name="60% - Accent4 19" xfId="409"/>
    <cellStyle name="60% - Accent4 2" xfId="65"/>
    <cellStyle name="60% - Accent4 20" xfId="18"/>
    <cellStyle name="60% - Accent4 3" xfId="117"/>
    <cellStyle name="60% - Accent4 4" xfId="410"/>
    <cellStyle name="60% - Accent4 5" xfId="411"/>
    <cellStyle name="60% - Accent4 6" xfId="412"/>
    <cellStyle name="60% - Accent4 7" xfId="413"/>
    <cellStyle name="60% - Accent4 8" xfId="414"/>
    <cellStyle name="60% - Accent4 9" xfId="415"/>
    <cellStyle name="60% - Accent5 10" xfId="416"/>
    <cellStyle name="60% - Accent5 11" xfId="417"/>
    <cellStyle name="60% - Accent5 12" xfId="418"/>
    <cellStyle name="60% - Accent5 13" xfId="419"/>
    <cellStyle name="60% - Accent5 14" xfId="420"/>
    <cellStyle name="60% - Accent5 15" xfId="421"/>
    <cellStyle name="60% - Accent5 16" xfId="422"/>
    <cellStyle name="60% - Accent5 17" xfId="423"/>
    <cellStyle name="60% - Accent5 18" xfId="424"/>
    <cellStyle name="60% - Accent5 19" xfId="425"/>
    <cellStyle name="60% - Accent5 2" xfId="66"/>
    <cellStyle name="60% - Accent5 20" xfId="19"/>
    <cellStyle name="60% - Accent5 3" xfId="118"/>
    <cellStyle name="60% - Accent5 4" xfId="426"/>
    <cellStyle name="60% - Accent5 5" xfId="427"/>
    <cellStyle name="60% - Accent5 6" xfId="428"/>
    <cellStyle name="60% - Accent5 7" xfId="429"/>
    <cellStyle name="60% - Accent5 8" xfId="430"/>
    <cellStyle name="60% - Accent5 9" xfId="431"/>
    <cellStyle name="60% - Accent6 10" xfId="432"/>
    <cellStyle name="60% - Accent6 11" xfId="433"/>
    <cellStyle name="60% - Accent6 12" xfId="434"/>
    <cellStyle name="60% - Accent6 13" xfId="435"/>
    <cellStyle name="60% - Accent6 14" xfId="436"/>
    <cellStyle name="60% - Accent6 15" xfId="437"/>
    <cellStyle name="60% - Accent6 16" xfId="438"/>
    <cellStyle name="60% - Accent6 17" xfId="439"/>
    <cellStyle name="60% - Accent6 18" xfId="440"/>
    <cellStyle name="60% - Accent6 19" xfId="441"/>
    <cellStyle name="60% - Accent6 2" xfId="67"/>
    <cellStyle name="60% - Accent6 20" xfId="20"/>
    <cellStyle name="60% - Accent6 3" xfId="119"/>
    <cellStyle name="60% - Accent6 4" xfId="442"/>
    <cellStyle name="60% - Accent6 5" xfId="443"/>
    <cellStyle name="60% - Accent6 6" xfId="444"/>
    <cellStyle name="60% - Accent6 7" xfId="445"/>
    <cellStyle name="60% - Accent6 8" xfId="446"/>
    <cellStyle name="60% - Accent6 9" xfId="447"/>
    <cellStyle name="Accent1 10" xfId="448"/>
    <cellStyle name="Accent1 11" xfId="449"/>
    <cellStyle name="Accent1 12" xfId="450"/>
    <cellStyle name="Accent1 13" xfId="451"/>
    <cellStyle name="Accent1 14" xfId="452"/>
    <cellStyle name="Accent1 15" xfId="453"/>
    <cellStyle name="Accent1 16" xfId="454"/>
    <cellStyle name="Accent1 17" xfId="455"/>
    <cellStyle name="Accent1 18" xfId="456"/>
    <cellStyle name="Accent1 19" xfId="457"/>
    <cellStyle name="Accent1 2" xfId="68"/>
    <cellStyle name="Accent1 20" xfId="21"/>
    <cellStyle name="Accent1 3" xfId="120"/>
    <cellStyle name="Accent1 4" xfId="458"/>
    <cellStyle name="Accent1 5" xfId="459"/>
    <cellStyle name="Accent1 6" xfId="460"/>
    <cellStyle name="Accent1 7" xfId="461"/>
    <cellStyle name="Accent1 8" xfId="462"/>
    <cellStyle name="Accent1 9" xfId="463"/>
    <cellStyle name="Accent2 10" xfId="464"/>
    <cellStyle name="Accent2 11" xfId="465"/>
    <cellStyle name="Accent2 12" xfId="466"/>
    <cellStyle name="Accent2 13" xfId="467"/>
    <cellStyle name="Accent2 14" xfId="468"/>
    <cellStyle name="Accent2 15" xfId="469"/>
    <cellStyle name="Accent2 16" xfId="470"/>
    <cellStyle name="Accent2 17" xfId="471"/>
    <cellStyle name="Accent2 18" xfId="472"/>
    <cellStyle name="Accent2 19" xfId="473"/>
    <cellStyle name="Accent2 2" xfId="69"/>
    <cellStyle name="Accent2 20" xfId="22"/>
    <cellStyle name="Accent2 3" xfId="121"/>
    <cellStyle name="Accent2 4" xfId="474"/>
    <cellStyle name="Accent2 5" xfId="475"/>
    <cellStyle name="Accent2 6" xfId="476"/>
    <cellStyle name="Accent2 7" xfId="477"/>
    <cellStyle name="Accent2 8" xfId="478"/>
    <cellStyle name="Accent2 9" xfId="479"/>
    <cellStyle name="Accent3 10" xfId="480"/>
    <cellStyle name="Accent3 11" xfId="481"/>
    <cellStyle name="Accent3 12" xfId="482"/>
    <cellStyle name="Accent3 13" xfId="483"/>
    <cellStyle name="Accent3 14" xfId="484"/>
    <cellStyle name="Accent3 15" xfId="485"/>
    <cellStyle name="Accent3 16" xfId="486"/>
    <cellStyle name="Accent3 17" xfId="487"/>
    <cellStyle name="Accent3 18" xfId="488"/>
    <cellStyle name="Accent3 19" xfId="489"/>
    <cellStyle name="Accent3 2" xfId="70"/>
    <cellStyle name="Accent3 20" xfId="23"/>
    <cellStyle name="Accent3 3" xfId="122"/>
    <cellStyle name="Accent3 4" xfId="490"/>
    <cellStyle name="Accent3 5" xfId="491"/>
    <cellStyle name="Accent3 6" xfId="492"/>
    <cellStyle name="Accent3 7" xfId="493"/>
    <cellStyle name="Accent3 8" xfId="494"/>
    <cellStyle name="Accent3 9" xfId="495"/>
    <cellStyle name="Accent4 10" xfId="496"/>
    <cellStyle name="Accent4 11" xfId="497"/>
    <cellStyle name="Accent4 12" xfId="498"/>
    <cellStyle name="Accent4 13" xfId="499"/>
    <cellStyle name="Accent4 14" xfId="500"/>
    <cellStyle name="Accent4 15" xfId="501"/>
    <cellStyle name="Accent4 16" xfId="502"/>
    <cellStyle name="Accent4 17" xfId="503"/>
    <cellStyle name="Accent4 18" xfId="504"/>
    <cellStyle name="Accent4 19" xfId="505"/>
    <cellStyle name="Accent4 2" xfId="71"/>
    <cellStyle name="Accent4 20" xfId="24"/>
    <cellStyle name="Accent4 3" xfId="123"/>
    <cellStyle name="Accent4 4" xfId="506"/>
    <cellStyle name="Accent4 5" xfId="507"/>
    <cellStyle name="Accent4 6" xfId="508"/>
    <cellStyle name="Accent4 7" xfId="509"/>
    <cellStyle name="Accent4 8" xfId="510"/>
    <cellStyle name="Accent4 9" xfId="511"/>
    <cellStyle name="Accent5 10" xfId="512"/>
    <cellStyle name="Accent5 11" xfId="513"/>
    <cellStyle name="Accent5 12" xfId="514"/>
    <cellStyle name="Accent5 13" xfId="515"/>
    <cellStyle name="Accent5 14" xfId="516"/>
    <cellStyle name="Accent5 15" xfId="517"/>
    <cellStyle name="Accent5 16" xfId="518"/>
    <cellStyle name="Accent5 17" xfId="519"/>
    <cellStyle name="Accent5 18" xfId="520"/>
    <cellStyle name="Accent5 19" xfId="521"/>
    <cellStyle name="Accent5 2" xfId="72"/>
    <cellStyle name="Accent5 20" xfId="25"/>
    <cellStyle name="Accent5 3" xfId="124"/>
    <cellStyle name="Accent5 4" xfId="522"/>
    <cellStyle name="Accent5 5" xfId="523"/>
    <cellStyle name="Accent5 6" xfId="524"/>
    <cellStyle name="Accent5 7" xfId="525"/>
    <cellStyle name="Accent5 8" xfId="526"/>
    <cellStyle name="Accent5 9" xfId="527"/>
    <cellStyle name="Accent6 10" xfId="528"/>
    <cellStyle name="Accent6 11" xfId="529"/>
    <cellStyle name="Accent6 12" xfId="530"/>
    <cellStyle name="Accent6 13" xfId="531"/>
    <cellStyle name="Accent6 14" xfId="532"/>
    <cellStyle name="Accent6 15" xfId="533"/>
    <cellStyle name="Accent6 16" xfId="534"/>
    <cellStyle name="Accent6 17" xfId="535"/>
    <cellStyle name="Accent6 18" xfId="536"/>
    <cellStyle name="Accent6 19" xfId="537"/>
    <cellStyle name="Accent6 2" xfId="73"/>
    <cellStyle name="Accent6 20" xfId="26"/>
    <cellStyle name="Accent6 3" xfId="125"/>
    <cellStyle name="Accent6 4" xfId="538"/>
    <cellStyle name="Accent6 5" xfId="539"/>
    <cellStyle name="Accent6 6" xfId="540"/>
    <cellStyle name="Accent6 7" xfId="541"/>
    <cellStyle name="Accent6 8" xfId="542"/>
    <cellStyle name="Accent6 9" xfId="543"/>
    <cellStyle name="Bad 10" xfId="544"/>
    <cellStyle name="Bad 11" xfId="545"/>
    <cellStyle name="Bad 12" xfId="546"/>
    <cellStyle name="Bad 13" xfId="547"/>
    <cellStyle name="Bad 14" xfId="548"/>
    <cellStyle name="Bad 15" xfId="549"/>
    <cellStyle name="Bad 16" xfId="550"/>
    <cellStyle name="Bad 17" xfId="551"/>
    <cellStyle name="Bad 18" xfId="552"/>
    <cellStyle name="Bad 19" xfId="553"/>
    <cellStyle name="Bad 2" xfId="74"/>
    <cellStyle name="Bad 20" xfId="27"/>
    <cellStyle name="Bad 3" xfId="126"/>
    <cellStyle name="Bad 4" xfId="554"/>
    <cellStyle name="Bad 5" xfId="555"/>
    <cellStyle name="Bad 6" xfId="556"/>
    <cellStyle name="Bad 7" xfId="557"/>
    <cellStyle name="Bad 8" xfId="558"/>
    <cellStyle name="Bad 9" xfId="559"/>
    <cellStyle name="Calculation 10" xfId="560"/>
    <cellStyle name="Calculation 11" xfId="561"/>
    <cellStyle name="Calculation 12" xfId="562"/>
    <cellStyle name="Calculation 13" xfId="563"/>
    <cellStyle name="Calculation 14" xfId="564"/>
    <cellStyle name="Calculation 15" xfId="565"/>
    <cellStyle name="Calculation 16" xfId="566"/>
    <cellStyle name="Calculation 17" xfId="567"/>
    <cellStyle name="Calculation 18" xfId="568"/>
    <cellStyle name="Calculation 19" xfId="569"/>
    <cellStyle name="Calculation 2" xfId="75"/>
    <cellStyle name="Calculation 20" xfId="28"/>
    <cellStyle name="Calculation 3" xfId="127"/>
    <cellStyle name="Calculation 4" xfId="570"/>
    <cellStyle name="Calculation 5" xfId="571"/>
    <cellStyle name="Calculation 6" xfId="572"/>
    <cellStyle name="Calculation 7" xfId="573"/>
    <cellStyle name="Calculation 8" xfId="574"/>
    <cellStyle name="Calculation 9" xfId="575"/>
    <cellStyle name="Check Cell 10" xfId="576"/>
    <cellStyle name="Check Cell 11" xfId="577"/>
    <cellStyle name="Check Cell 12" xfId="578"/>
    <cellStyle name="Check Cell 13" xfId="579"/>
    <cellStyle name="Check Cell 14" xfId="580"/>
    <cellStyle name="Check Cell 15" xfId="581"/>
    <cellStyle name="Check Cell 16" xfId="582"/>
    <cellStyle name="Check Cell 17" xfId="583"/>
    <cellStyle name="Check Cell 18" xfId="584"/>
    <cellStyle name="Check Cell 19" xfId="585"/>
    <cellStyle name="Check Cell 2" xfId="76"/>
    <cellStyle name="Check Cell 20" xfId="29"/>
    <cellStyle name="Check Cell 3" xfId="128"/>
    <cellStyle name="Check Cell 4" xfId="586"/>
    <cellStyle name="Check Cell 5" xfId="587"/>
    <cellStyle name="Check Cell 6" xfId="588"/>
    <cellStyle name="Check Cell 7" xfId="589"/>
    <cellStyle name="Check Cell 8" xfId="590"/>
    <cellStyle name="Check Cell 9" xfId="591"/>
    <cellStyle name="Comma 10" xfId="592"/>
    <cellStyle name="Comma 11" xfId="593"/>
    <cellStyle name="Comma 12" xfId="594"/>
    <cellStyle name="Comma 13" xfId="595"/>
    <cellStyle name="Comma 14" xfId="596"/>
    <cellStyle name="Comma 15" xfId="597"/>
    <cellStyle name="Comma 16" xfId="598"/>
    <cellStyle name="Comma 17" xfId="599"/>
    <cellStyle name="Comma 18" xfId="600"/>
    <cellStyle name="Comma 2" xfId="93"/>
    <cellStyle name="Comma 2 2" xfId="602"/>
    <cellStyle name="Comma 2 3" xfId="603"/>
    <cellStyle name="Comma 2 4" xfId="3845"/>
    <cellStyle name="Comma 2 5" xfId="3854"/>
    <cellStyle name="Comma 2 6" xfId="601"/>
    <cellStyle name="Comma 3" xfId="604"/>
    <cellStyle name="Comma 4" xfId="605"/>
    <cellStyle name="Comma 5" xfId="606"/>
    <cellStyle name="Comma 6" xfId="607"/>
    <cellStyle name="Comma 7" xfId="608"/>
    <cellStyle name="Comma 8" xfId="609"/>
    <cellStyle name="Comma 9" xfId="610"/>
    <cellStyle name="Currency 10" xfId="3868"/>
    <cellStyle name="Currency 2" xfId="611"/>
    <cellStyle name="Currency 2 2" xfId="612"/>
    <cellStyle name="Currency 3" xfId="613"/>
    <cellStyle name="Currency 3 2" xfId="614"/>
    <cellStyle name="Currency 3 3" xfId="615"/>
    <cellStyle name="Currency 4" xfId="616"/>
    <cellStyle name="Currency 4 2" xfId="617"/>
    <cellStyle name="Currency 5" xfId="618"/>
    <cellStyle name="Currency 6" xfId="619"/>
    <cellStyle name="Currency 7" xfId="620"/>
    <cellStyle name="Currency 8" xfId="621"/>
    <cellStyle name="Currency 9" xfId="622"/>
    <cellStyle name="Explanatory Text 10" xfId="623"/>
    <cellStyle name="Explanatory Text 11" xfId="624"/>
    <cellStyle name="Explanatory Text 12" xfId="625"/>
    <cellStyle name="Explanatory Text 13" xfId="626"/>
    <cellStyle name="Explanatory Text 14" xfId="627"/>
    <cellStyle name="Explanatory Text 15" xfId="628"/>
    <cellStyle name="Explanatory Text 16" xfId="629"/>
    <cellStyle name="Explanatory Text 17" xfId="630"/>
    <cellStyle name="Explanatory Text 18" xfId="631"/>
    <cellStyle name="Explanatory Text 19" xfId="632"/>
    <cellStyle name="Explanatory Text 2" xfId="77"/>
    <cellStyle name="Explanatory Text 20" xfId="30"/>
    <cellStyle name="Explanatory Text 3" xfId="129"/>
    <cellStyle name="Explanatory Text 4" xfId="633"/>
    <cellStyle name="Explanatory Text 5" xfId="634"/>
    <cellStyle name="Explanatory Text 6" xfId="635"/>
    <cellStyle name="Explanatory Text 7" xfId="636"/>
    <cellStyle name="Explanatory Text 8" xfId="637"/>
    <cellStyle name="Explanatory Text 9" xfId="638"/>
    <cellStyle name="Good 10" xfId="639"/>
    <cellStyle name="Good 11" xfId="640"/>
    <cellStyle name="Good 12" xfId="641"/>
    <cellStyle name="Good 13" xfId="642"/>
    <cellStyle name="Good 14" xfId="643"/>
    <cellStyle name="Good 15" xfId="644"/>
    <cellStyle name="Good 16" xfId="645"/>
    <cellStyle name="Good 17" xfId="646"/>
    <cellStyle name="Good 18" xfId="647"/>
    <cellStyle name="Good 19" xfId="648"/>
    <cellStyle name="Good 2" xfId="78"/>
    <cellStyle name="Good 20" xfId="31"/>
    <cellStyle name="Good 3" xfId="130"/>
    <cellStyle name="Good 4" xfId="649"/>
    <cellStyle name="Good 5" xfId="650"/>
    <cellStyle name="Good 6" xfId="651"/>
    <cellStyle name="Good 7" xfId="652"/>
    <cellStyle name="Good 8" xfId="653"/>
    <cellStyle name="Good 9" xfId="654"/>
    <cellStyle name="Heading 1 10" xfId="655"/>
    <cellStyle name="Heading 1 11" xfId="656"/>
    <cellStyle name="Heading 1 12" xfId="657"/>
    <cellStyle name="Heading 1 13" xfId="658"/>
    <cellStyle name="Heading 1 14" xfId="659"/>
    <cellStyle name="Heading 1 15" xfId="660"/>
    <cellStyle name="Heading 1 16" xfId="661"/>
    <cellStyle name="Heading 1 17" xfId="662"/>
    <cellStyle name="Heading 1 18" xfId="663"/>
    <cellStyle name="Heading 1 19" xfId="664"/>
    <cellStyle name="Heading 1 2" xfId="79"/>
    <cellStyle name="Heading 1 20" xfId="32"/>
    <cellStyle name="Heading 1 3" xfId="131"/>
    <cellStyle name="Heading 1 4" xfId="665"/>
    <cellStyle name="Heading 1 5" xfId="666"/>
    <cellStyle name="Heading 1 6" xfId="667"/>
    <cellStyle name="Heading 1 7" xfId="668"/>
    <cellStyle name="Heading 1 8" xfId="669"/>
    <cellStyle name="Heading 1 9" xfId="670"/>
    <cellStyle name="Heading 2 10" xfId="671"/>
    <cellStyle name="Heading 2 11" xfId="672"/>
    <cellStyle name="Heading 2 12" xfId="673"/>
    <cellStyle name="Heading 2 13" xfId="674"/>
    <cellStyle name="Heading 2 14" xfId="675"/>
    <cellStyle name="Heading 2 15" xfId="676"/>
    <cellStyle name="Heading 2 16" xfId="677"/>
    <cellStyle name="Heading 2 17" xfId="678"/>
    <cellStyle name="Heading 2 18" xfId="679"/>
    <cellStyle name="Heading 2 19" xfId="680"/>
    <cellStyle name="Heading 2 2" xfId="80"/>
    <cellStyle name="Heading 2 20" xfId="33"/>
    <cellStyle name="Heading 2 3" xfId="132"/>
    <cellStyle name="Heading 2 4" xfId="681"/>
    <cellStyle name="Heading 2 5" xfId="682"/>
    <cellStyle name="Heading 2 6" xfId="683"/>
    <cellStyle name="Heading 2 7" xfId="684"/>
    <cellStyle name="Heading 2 8" xfId="685"/>
    <cellStyle name="Heading 2 9" xfId="686"/>
    <cellStyle name="Heading 3 10" xfId="687"/>
    <cellStyle name="Heading 3 11" xfId="688"/>
    <cellStyle name="Heading 3 12" xfId="689"/>
    <cellStyle name="Heading 3 13" xfId="690"/>
    <cellStyle name="Heading 3 14" xfId="691"/>
    <cellStyle name="Heading 3 15" xfId="692"/>
    <cellStyle name="Heading 3 16" xfId="693"/>
    <cellStyle name="Heading 3 17" xfId="694"/>
    <cellStyle name="Heading 3 18" xfId="695"/>
    <cellStyle name="Heading 3 19" xfId="696"/>
    <cellStyle name="Heading 3 2" xfId="81"/>
    <cellStyle name="Heading 3 20" xfId="34"/>
    <cellStyle name="Heading 3 3" xfId="133"/>
    <cellStyle name="Heading 3 4" xfId="697"/>
    <cellStyle name="Heading 3 5" xfId="698"/>
    <cellStyle name="Heading 3 6" xfId="699"/>
    <cellStyle name="Heading 3 7" xfId="700"/>
    <cellStyle name="Heading 3 8" xfId="701"/>
    <cellStyle name="Heading 3 9" xfId="702"/>
    <cellStyle name="Heading 4 10" xfId="703"/>
    <cellStyle name="Heading 4 11" xfId="704"/>
    <cellStyle name="Heading 4 12" xfId="705"/>
    <cellStyle name="Heading 4 13" xfId="706"/>
    <cellStyle name="Heading 4 14" xfId="707"/>
    <cellStyle name="Heading 4 15" xfId="708"/>
    <cellStyle name="Heading 4 16" xfId="709"/>
    <cellStyle name="Heading 4 17" xfId="710"/>
    <cellStyle name="Heading 4 18" xfId="711"/>
    <cellStyle name="Heading 4 19" xfId="712"/>
    <cellStyle name="Heading 4 2" xfId="82"/>
    <cellStyle name="Heading 4 20" xfId="35"/>
    <cellStyle name="Heading 4 3" xfId="134"/>
    <cellStyle name="Heading 4 4" xfId="713"/>
    <cellStyle name="Heading 4 5" xfId="714"/>
    <cellStyle name="Heading 4 6" xfId="715"/>
    <cellStyle name="Heading 4 7" xfId="716"/>
    <cellStyle name="Heading 4 8" xfId="717"/>
    <cellStyle name="Heading 4 9" xfId="718"/>
    <cellStyle name="Input 10" xfId="719"/>
    <cellStyle name="Input 11" xfId="720"/>
    <cellStyle name="Input 12" xfId="721"/>
    <cellStyle name="Input 13" xfId="722"/>
    <cellStyle name="Input 14" xfId="723"/>
    <cellStyle name="Input 15" xfId="724"/>
    <cellStyle name="Input 16" xfId="725"/>
    <cellStyle name="Input 17" xfId="726"/>
    <cellStyle name="Input 18" xfId="727"/>
    <cellStyle name="Input 19" xfId="728"/>
    <cellStyle name="Input 2" xfId="83"/>
    <cellStyle name="Input 20" xfId="36"/>
    <cellStyle name="Input 3" xfId="135"/>
    <cellStyle name="Input 4" xfId="729"/>
    <cellStyle name="Input 5" xfId="730"/>
    <cellStyle name="Input 6" xfId="731"/>
    <cellStyle name="Input 7" xfId="732"/>
    <cellStyle name="Input 8" xfId="733"/>
    <cellStyle name="Input 9" xfId="734"/>
    <cellStyle name="Linked Cell 10" xfId="735"/>
    <cellStyle name="Linked Cell 11" xfId="736"/>
    <cellStyle name="Linked Cell 12" xfId="737"/>
    <cellStyle name="Linked Cell 13" xfId="738"/>
    <cellStyle name="Linked Cell 14" xfId="739"/>
    <cellStyle name="Linked Cell 15" xfId="740"/>
    <cellStyle name="Linked Cell 16" xfId="741"/>
    <cellStyle name="Linked Cell 17" xfId="742"/>
    <cellStyle name="Linked Cell 18" xfId="743"/>
    <cellStyle name="Linked Cell 19" xfId="744"/>
    <cellStyle name="Linked Cell 2" xfId="84"/>
    <cellStyle name="Linked Cell 20" xfId="37"/>
    <cellStyle name="Linked Cell 3" xfId="136"/>
    <cellStyle name="Linked Cell 4" xfId="745"/>
    <cellStyle name="Linked Cell 5" xfId="746"/>
    <cellStyle name="Linked Cell 6" xfId="747"/>
    <cellStyle name="Linked Cell 7" xfId="748"/>
    <cellStyle name="Linked Cell 8" xfId="749"/>
    <cellStyle name="Linked Cell 9" xfId="750"/>
    <cellStyle name="Neutral 10" xfId="751"/>
    <cellStyle name="Neutral 11" xfId="752"/>
    <cellStyle name="Neutral 12" xfId="753"/>
    <cellStyle name="Neutral 13" xfId="754"/>
    <cellStyle name="Neutral 14" xfId="755"/>
    <cellStyle name="Neutral 15" xfId="756"/>
    <cellStyle name="Neutral 16" xfId="757"/>
    <cellStyle name="Neutral 17" xfId="758"/>
    <cellStyle name="Neutral 18" xfId="759"/>
    <cellStyle name="Neutral 19" xfId="760"/>
    <cellStyle name="Neutral 2" xfId="85"/>
    <cellStyle name="Neutral 20" xfId="38"/>
    <cellStyle name="Neutral 3" xfId="137"/>
    <cellStyle name="Neutral 4" xfId="761"/>
    <cellStyle name="Neutral 5" xfId="762"/>
    <cellStyle name="Neutral 6" xfId="763"/>
    <cellStyle name="Neutral 7" xfId="764"/>
    <cellStyle name="Neutral 8" xfId="765"/>
    <cellStyle name="Neutral 9" xfId="766"/>
    <cellStyle name="Normal" xfId="0" builtinId="0"/>
    <cellStyle name="Normal 10" xfId="99"/>
    <cellStyle name="Normal 10 2" xfId="3865"/>
    <cellStyle name="Normal 10 3" xfId="767"/>
    <cellStyle name="Normal 11" xfId="768"/>
    <cellStyle name="Normal 11 10" xfId="769"/>
    <cellStyle name="Normal 11 10 2" xfId="770"/>
    <cellStyle name="Normal 11 11" xfId="771"/>
    <cellStyle name="Normal 11 2" xfId="772"/>
    <cellStyle name="Normal 11 2 10" xfId="773"/>
    <cellStyle name="Normal 11 2 2" xfId="774"/>
    <cellStyle name="Normal 11 2 2 2" xfId="775"/>
    <cellStyle name="Normal 11 2 2 2 2" xfId="776"/>
    <cellStyle name="Normal 11 2 2 2 2 2" xfId="777"/>
    <cellStyle name="Normal 11 2 2 2 2 2 2" xfId="778"/>
    <cellStyle name="Normal 11 2 2 2 2 2 2 2" xfId="779"/>
    <cellStyle name="Normal 11 2 2 2 2 2 2 2 2" xfId="780"/>
    <cellStyle name="Normal 11 2 2 2 2 2 2 2 2 2" xfId="781"/>
    <cellStyle name="Normal 11 2 2 2 2 2 2 2 2 2 2" xfId="782"/>
    <cellStyle name="Normal 11 2 2 2 2 2 2 2 2 3" xfId="783"/>
    <cellStyle name="Normal 11 2 2 2 2 2 2 2 3" xfId="784"/>
    <cellStyle name="Normal 11 2 2 2 2 2 2 2 3 2" xfId="785"/>
    <cellStyle name="Normal 11 2 2 2 2 2 2 2 4" xfId="786"/>
    <cellStyle name="Normal 11 2 2 2 2 2 2 3" xfId="787"/>
    <cellStyle name="Normal 11 2 2 2 2 2 2 3 2" xfId="788"/>
    <cellStyle name="Normal 11 2 2 2 2 2 2 3 2 2" xfId="789"/>
    <cellStyle name="Normal 11 2 2 2 2 2 2 3 3" xfId="790"/>
    <cellStyle name="Normal 11 2 2 2 2 2 2 4" xfId="791"/>
    <cellStyle name="Normal 11 2 2 2 2 2 2 4 2" xfId="792"/>
    <cellStyle name="Normal 11 2 2 2 2 2 2 5" xfId="793"/>
    <cellStyle name="Normal 11 2 2 2 2 2 3" xfId="794"/>
    <cellStyle name="Normal 11 2 2 2 2 2 3 2" xfId="795"/>
    <cellStyle name="Normal 11 2 2 2 2 2 3 2 2" xfId="796"/>
    <cellStyle name="Normal 11 2 2 2 2 2 3 2 2 2" xfId="797"/>
    <cellStyle name="Normal 11 2 2 2 2 2 3 2 3" xfId="798"/>
    <cellStyle name="Normal 11 2 2 2 2 2 3 3" xfId="799"/>
    <cellStyle name="Normal 11 2 2 2 2 2 3 3 2" xfId="800"/>
    <cellStyle name="Normal 11 2 2 2 2 2 3 4" xfId="801"/>
    <cellStyle name="Normal 11 2 2 2 2 2 4" xfId="802"/>
    <cellStyle name="Normal 11 2 2 2 2 2 4 2" xfId="803"/>
    <cellStyle name="Normal 11 2 2 2 2 2 4 2 2" xfId="804"/>
    <cellStyle name="Normal 11 2 2 2 2 2 4 3" xfId="805"/>
    <cellStyle name="Normal 11 2 2 2 2 2 5" xfId="806"/>
    <cellStyle name="Normal 11 2 2 2 2 2 5 2" xfId="807"/>
    <cellStyle name="Normal 11 2 2 2 2 2 6" xfId="808"/>
    <cellStyle name="Normal 11 2 2 2 2 3" xfId="809"/>
    <cellStyle name="Normal 11 2 2 2 2 3 2" xfId="810"/>
    <cellStyle name="Normal 11 2 2 2 2 3 2 2" xfId="811"/>
    <cellStyle name="Normal 11 2 2 2 2 3 2 2 2" xfId="812"/>
    <cellStyle name="Normal 11 2 2 2 2 3 2 2 2 2" xfId="813"/>
    <cellStyle name="Normal 11 2 2 2 2 3 2 2 3" xfId="814"/>
    <cellStyle name="Normal 11 2 2 2 2 3 2 3" xfId="815"/>
    <cellStyle name="Normal 11 2 2 2 2 3 2 3 2" xfId="816"/>
    <cellStyle name="Normal 11 2 2 2 2 3 2 4" xfId="817"/>
    <cellStyle name="Normal 11 2 2 2 2 3 3" xfId="818"/>
    <cellStyle name="Normal 11 2 2 2 2 3 3 2" xfId="819"/>
    <cellStyle name="Normal 11 2 2 2 2 3 3 2 2" xfId="820"/>
    <cellStyle name="Normal 11 2 2 2 2 3 3 3" xfId="821"/>
    <cellStyle name="Normal 11 2 2 2 2 3 4" xfId="822"/>
    <cellStyle name="Normal 11 2 2 2 2 3 4 2" xfId="823"/>
    <cellStyle name="Normal 11 2 2 2 2 3 5" xfId="824"/>
    <cellStyle name="Normal 11 2 2 2 2 4" xfId="825"/>
    <cellStyle name="Normal 11 2 2 2 2 4 2" xfId="826"/>
    <cellStyle name="Normal 11 2 2 2 2 4 2 2" xfId="827"/>
    <cellStyle name="Normal 11 2 2 2 2 4 2 2 2" xfId="828"/>
    <cellStyle name="Normal 11 2 2 2 2 4 2 3" xfId="829"/>
    <cellStyle name="Normal 11 2 2 2 2 4 3" xfId="830"/>
    <cellStyle name="Normal 11 2 2 2 2 4 3 2" xfId="831"/>
    <cellStyle name="Normal 11 2 2 2 2 4 4" xfId="832"/>
    <cellStyle name="Normal 11 2 2 2 2 5" xfId="833"/>
    <cellStyle name="Normal 11 2 2 2 2 5 2" xfId="834"/>
    <cellStyle name="Normal 11 2 2 2 2 5 2 2" xfId="835"/>
    <cellStyle name="Normal 11 2 2 2 2 5 3" xfId="836"/>
    <cellStyle name="Normal 11 2 2 2 2 6" xfId="837"/>
    <cellStyle name="Normal 11 2 2 2 2 6 2" xfId="838"/>
    <cellStyle name="Normal 11 2 2 2 2 7" xfId="839"/>
    <cellStyle name="Normal 11 2 2 2 3" xfId="840"/>
    <cellStyle name="Normal 11 2 2 2 3 2" xfId="841"/>
    <cellStyle name="Normal 11 2 2 2 3 2 2" xfId="842"/>
    <cellStyle name="Normal 11 2 2 2 3 2 2 2" xfId="843"/>
    <cellStyle name="Normal 11 2 2 2 3 2 2 2 2" xfId="844"/>
    <cellStyle name="Normal 11 2 2 2 3 2 2 2 2 2" xfId="845"/>
    <cellStyle name="Normal 11 2 2 2 3 2 2 2 3" xfId="846"/>
    <cellStyle name="Normal 11 2 2 2 3 2 2 3" xfId="847"/>
    <cellStyle name="Normal 11 2 2 2 3 2 2 3 2" xfId="848"/>
    <cellStyle name="Normal 11 2 2 2 3 2 2 4" xfId="849"/>
    <cellStyle name="Normal 11 2 2 2 3 2 3" xfId="850"/>
    <cellStyle name="Normal 11 2 2 2 3 2 3 2" xfId="851"/>
    <cellStyle name="Normal 11 2 2 2 3 2 3 2 2" xfId="852"/>
    <cellStyle name="Normal 11 2 2 2 3 2 3 3" xfId="853"/>
    <cellStyle name="Normal 11 2 2 2 3 2 4" xfId="854"/>
    <cellStyle name="Normal 11 2 2 2 3 2 4 2" xfId="855"/>
    <cellStyle name="Normal 11 2 2 2 3 2 5" xfId="856"/>
    <cellStyle name="Normal 11 2 2 2 3 3" xfId="857"/>
    <cellStyle name="Normal 11 2 2 2 3 3 2" xfId="858"/>
    <cellStyle name="Normal 11 2 2 2 3 3 2 2" xfId="859"/>
    <cellStyle name="Normal 11 2 2 2 3 3 2 2 2" xfId="860"/>
    <cellStyle name="Normal 11 2 2 2 3 3 2 3" xfId="861"/>
    <cellStyle name="Normal 11 2 2 2 3 3 3" xfId="862"/>
    <cellStyle name="Normal 11 2 2 2 3 3 3 2" xfId="863"/>
    <cellStyle name="Normal 11 2 2 2 3 3 4" xfId="864"/>
    <cellStyle name="Normal 11 2 2 2 3 4" xfId="865"/>
    <cellStyle name="Normal 11 2 2 2 3 4 2" xfId="866"/>
    <cellStyle name="Normal 11 2 2 2 3 4 2 2" xfId="867"/>
    <cellStyle name="Normal 11 2 2 2 3 4 3" xfId="868"/>
    <cellStyle name="Normal 11 2 2 2 3 5" xfId="869"/>
    <cellStyle name="Normal 11 2 2 2 3 5 2" xfId="870"/>
    <cellStyle name="Normal 11 2 2 2 3 6" xfId="871"/>
    <cellStyle name="Normal 11 2 2 2 4" xfId="872"/>
    <cellStyle name="Normal 11 2 2 2 4 2" xfId="873"/>
    <cellStyle name="Normal 11 2 2 2 4 2 2" xfId="874"/>
    <cellStyle name="Normal 11 2 2 2 4 2 2 2" xfId="875"/>
    <cellStyle name="Normal 11 2 2 2 4 2 2 2 2" xfId="876"/>
    <cellStyle name="Normal 11 2 2 2 4 2 2 3" xfId="877"/>
    <cellStyle name="Normal 11 2 2 2 4 2 3" xfId="878"/>
    <cellStyle name="Normal 11 2 2 2 4 2 3 2" xfId="879"/>
    <cellStyle name="Normal 11 2 2 2 4 2 4" xfId="880"/>
    <cellStyle name="Normal 11 2 2 2 4 3" xfId="881"/>
    <cellStyle name="Normal 11 2 2 2 4 3 2" xfId="882"/>
    <cellStyle name="Normal 11 2 2 2 4 3 2 2" xfId="883"/>
    <cellStyle name="Normal 11 2 2 2 4 3 3" xfId="884"/>
    <cellStyle name="Normal 11 2 2 2 4 4" xfId="885"/>
    <cellStyle name="Normal 11 2 2 2 4 4 2" xfId="886"/>
    <cellStyle name="Normal 11 2 2 2 4 5" xfId="887"/>
    <cellStyle name="Normal 11 2 2 2 5" xfId="888"/>
    <cellStyle name="Normal 11 2 2 2 5 2" xfId="889"/>
    <cellStyle name="Normal 11 2 2 2 5 2 2" xfId="890"/>
    <cellStyle name="Normal 11 2 2 2 5 2 2 2" xfId="891"/>
    <cellStyle name="Normal 11 2 2 2 5 2 3" xfId="892"/>
    <cellStyle name="Normal 11 2 2 2 5 3" xfId="893"/>
    <cellStyle name="Normal 11 2 2 2 5 3 2" xfId="894"/>
    <cellStyle name="Normal 11 2 2 2 5 4" xfId="895"/>
    <cellStyle name="Normal 11 2 2 2 6" xfId="896"/>
    <cellStyle name="Normal 11 2 2 2 6 2" xfId="897"/>
    <cellStyle name="Normal 11 2 2 2 6 2 2" xfId="898"/>
    <cellStyle name="Normal 11 2 2 2 6 3" xfId="899"/>
    <cellStyle name="Normal 11 2 2 2 7" xfId="900"/>
    <cellStyle name="Normal 11 2 2 2 7 2" xfId="901"/>
    <cellStyle name="Normal 11 2 2 2 8" xfId="902"/>
    <cellStyle name="Normal 11 2 2 3" xfId="903"/>
    <cellStyle name="Normal 11 2 2 3 2" xfId="904"/>
    <cellStyle name="Normal 11 2 2 3 2 2" xfId="905"/>
    <cellStyle name="Normal 11 2 2 3 2 2 2" xfId="906"/>
    <cellStyle name="Normal 11 2 2 3 2 2 2 2" xfId="907"/>
    <cellStyle name="Normal 11 2 2 3 2 2 2 2 2" xfId="908"/>
    <cellStyle name="Normal 11 2 2 3 2 2 2 2 2 2" xfId="909"/>
    <cellStyle name="Normal 11 2 2 3 2 2 2 2 3" xfId="910"/>
    <cellStyle name="Normal 11 2 2 3 2 2 2 3" xfId="911"/>
    <cellStyle name="Normal 11 2 2 3 2 2 2 3 2" xfId="912"/>
    <cellStyle name="Normal 11 2 2 3 2 2 2 4" xfId="913"/>
    <cellStyle name="Normal 11 2 2 3 2 2 3" xfId="914"/>
    <cellStyle name="Normal 11 2 2 3 2 2 3 2" xfId="915"/>
    <cellStyle name="Normal 11 2 2 3 2 2 3 2 2" xfId="916"/>
    <cellStyle name="Normal 11 2 2 3 2 2 3 3" xfId="917"/>
    <cellStyle name="Normal 11 2 2 3 2 2 4" xfId="918"/>
    <cellStyle name="Normal 11 2 2 3 2 2 4 2" xfId="919"/>
    <cellStyle name="Normal 11 2 2 3 2 2 5" xfId="920"/>
    <cellStyle name="Normal 11 2 2 3 2 3" xfId="921"/>
    <cellStyle name="Normal 11 2 2 3 2 3 2" xfId="922"/>
    <cellStyle name="Normal 11 2 2 3 2 3 2 2" xfId="923"/>
    <cellStyle name="Normal 11 2 2 3 2 3 2 2 2" xfId="924"/>
    <cellStyle name="Normal 11 2 2 3 2 3 2 3" xfId="925"/>
    <cellStyle name="Normal 11 2 2 3 2 3 3" xfId="926"/>
    <cellStyle name="Normal 11 2 2 3 2 3 3 2" xfId="927"/>
    <cellStyle name="Normal 11 2 2 3 2 3 4" xfId="928"/>
    <cellStyle name="Normal 11 2 2 3 2 4" xfId="929"/>
    <cellStyle name="Normal 11 2 2 3 2 4 2" xfId="930"/>
    <cellStyle name="Normal 11 2 2 3 2 4 2 2" xfId="931"/>
    <cellStyle name="Normal 11 2 2 3 2 4 3" xfId="932"/>
    <cellStyle name="Normal 11 2 2 3 2 5" xfId="933"/>
    <cellStyle name="Normal 11 2 2 3 2 5 2" xfId="934"/>
    <cellStyle name="Normal 11 2 2 3 2 6" xfId="935"/>
    <cellStyle name="Normal 11 2 2 3 3" xfId="936"/>
    <cellStyle name="Normal 11 2 2 3 3 2" xfId="937"/>
    <cellStyle name="Normal 11 2 2 3 3 2 2" xfId="938"/>
    <cellStyle name="Normal 11 2 2 3 3 2 2 2" xfId="939"/>
    <cellStyle name="Normal 11 2 2 3 3 2 2 2 2" xfId="940"/>
    <cellStyle name="Normal 11 2 2 3 3 2 2 3" xfId="941"/>
    <cellStyle name="Normal 11 2 2 3 3 2 3" xfId="942"/>
    <cellStyle name="Normal 11 2 2 3 3 2 3 2" xfId="943"/>
    <cellStyle name="Normal 11 2 2 3 3 2 4" xfId="944"/>
    <cellStyle name="Normal 11 2 2 3 3 3" xfId="945"/>
    <cellStyle name="Normal 11 2 2 3 3 3 2" xfId="946"/>
    <cellStyle name="Normal 11 2 2 3 3 3 2 2" xfId="947"/>
    <cellStyle name="Normal 11 2 2 3 3 3 3" xfId="948"/>
    <cellStyle name="Normal 11 2 2 3 3 4" xfId="949"/>
    <cellStyle name="Normal 11 2 2 3 3 4 2" xfId="950"/>
    <cellStyle name="Normal 11 2 2 3 3 5" xfId="951"/>
    <cellStyle name="Normal 11 2 2 3 4" xfId="952"/>
    <cellStyle name="Normal 11 2 2 3 4 2" xfId="953"/>
    <cellStyle name="Normal 11 2 2 3 4 2 2" xfId="954"/>
    <cellStyle name="Normal 11 2 2 3 4 2 2 2" xfId="955"/>
    <cellStyle name="Normal 11 2 2 3 4 2 3" xfId="956"/>
    <cellStyle name="Normal 11 2 2 3 4 3" xfId="957"/>
    <cellStyle name="Normal 11 2 2 3 4 3 2" xfId="958"/>
    <cellStyle name="Normal 11 2 2 3 4 4" xfId="959"/>
    <cellStyle name="Normal 11 2 2 3 5" xfId="960"/>
    <cellStyle name="Normal 11 2 2 3 5 2" xfId="961"/>
    <cellStyle name="Normal 11 2 2 3 5 2 2" xfId="962"/>
    <cellStyle name="Normal 11 2 2 3 5 3" xfId="963"/>
    <cellStyle name="Normal 11 2 2 3 6" xfId="964"/>
    <cellStyle name="Normal 11 2 2 3 6 2" xfId="965"/>
    <cellStyle name="Normal 11 2 2 3 7" xfId="966"/>
    <cellStyle name="Normal 11 2 2 4" xfId="967"/>
    <cellStyle name="Normal 11 2 2 4 2" xfId="968"/>
    <cellStyle name="Normal 11 2 2 4 2 2" xfId="969"/>
    <cellStyle name="Normal 11 2 2 4 2 2 2" xfId="970"/>
    <cellStyle name="Normal 11 2 2 4 2 2 2 2" xfId="971"/>
    <cellStyle name="Normal 11 2 2 4 2 2 2 2 2" xfId="972"/>
    <cellStyle name="Normal 11 2 2 4 2 2 2 3" xfId="973"/>
    <cellStyle name="Normal 11 2 2 4 2 2 3" xfId="974"/>
    <cellStyle name="Normal 11 2 2 4 2 2 3 2" xfId="975"/>
    <cellStyle name="Normal 11 2 2 4 2 2 4" xfId="976"/>
    <cellStyle name="Normal 11 2 2 4 2 3" xfId="977"/>
    <cellStyle name="Normal 11 2 2 4 2 3 2" xfId="978"/>
    <cellStyle name="Normal 11 2 2 4 2 3 2 2" xfId="979"/>
    <cellStyle name="Normal 11 2 2 4 2 3 3" xfId="980"/>
    <cellStyle name="Normal 11 2 2 4 2 4" xfId="981"/>
    <cellStyle name="Normal 11 2 2 4 2 4 2" xfId="982"/>
    <cellStyle name="Normal 11 2 2 4 2 5" xfId="983"/>
    <cellStyle name="Normal 11 2 2 4 3" xfId="984"/>
    <cellStyle name="Normal 11 2 2 4 3 2" xfId="985"/>
    <cellStyle name="Normal 11 2 2 4 3 2 2" xfId="986"/>
    <cellStyle name="Normal 11 2 2 4 3 2 2 2" xfId="987"/>
    <cellStyle name="Normal 11 2 2 4 3 2 3" xfId="988"/>
    <cellStyle name="Normal 11 2 2 4 3 3" xfId="989"/>
    <cellStyle name="Normal 11 2 2 4 3 3 2" xfId="990"/>
    <cellStyle name="Normal 11 2 2 4 3 4" xfId="991"/>
    <cellStyle name="Normal 11 2 2 4 4" xfId="992"/>
    <cellStyle name="Normal 11 2 2 4 4 2" xfId="993"/>
    <cellStyle name="Normal 11 2 2 4 4 2 2" xfId="994"/>
    <cellStyle name="Normal 11 2 2 4 4 3" xfId="995"/>
    <cellStyle name="Normal 11 2 2 4 5" xfId="996"/>
    <cellStyle name="Normal 11 2 2 4 5 2" xfId="997"/>
    <cellStyle name="Normal 11 2 2 4 6" xfId="998"/>
    <cellStyle name="Normal 11 2 2 5" xfId="999"/>
    <cellStyle name="Normal 11 2 2 5 2" xfId="1000"/>
    <cellStyle name="Normal 11 2 2 5 2 2" xfId="1001"/>
    <cellStyle name="Normal 11 2 2 5 2 2 2" xfId="1002"/>
    <cellStyle name="Normal 11 2 2 5 2 2 2 2" xfId="1003"/>
    <cellStyle name="Normal 11 2 2 5 2 2 3" xfId="1004"/>
    <cellStyle name="Normal 11 2 2 5 2 3" xfId="1005"/>
    <cellStyle name="Normal 11 2 2 5 2 3 2" xfId="1006"/>
    <cellStyle name="Normal 11 2 2 5 2 4" xfId="1007"/>
    <cellStyle name="Normal 11 2 2 5 3" xfId="1008"/>
    <cellStyle name="Normal 11 2 2 5 3 2" xfId="1009"/>
    <cellStyle name="Normal 11 2 2 5 3 2 2" xfId="1010"/>
    <cellStyle name="Normal 11 2 2 5 3 3" xfId="1011"/>
    <cellStyle name="Normal 11 2 2 5 4" xfId="1012"/>
    <cellStyle name="Normal 11 2 2 5 4 2" xfId="1013"/>
    <cellStyle name="Normal 11 2 2 5 5" xfId="1014"/>
    <cellStyle name="Normal 11 2 2 6" xfId="1015"/>
    <cellStyle name="Normal 11 2 2 6 2" xfId="1016"/>
    <cellStyle name="Normal 11 2 2 6 2 2" xfId="1017"/>
    <cellStyle name="Normal 11 2 2 6 2 2 2" xfId="1018"/>
    <cellStyle name="Normal 11 2 2 6 2 3" xfId="1019"/>
    <cellStyle name="Normal 11 2 2 6 3" xfId="1020"/>
    <cellStyle name="Normal 11 2 2 6 3 2" xfId="1021"/>
    <cellStyle name="Normal 11 2 2 6 4" xfId="1022"/>
    <cellStyle name="Normal 11 2 2 7" xfId="1023"/>
    <cellStyle name="Normal 11 2 2 7 2" xfId="1024"/>
    <cellStyle name="Normal 11 2 2 7 2 2" xfId="1025"/>
    <cellStyle name="Normal 11 2 2 7 3" xfId="1026"/>
    <cellStyle name="Normal 11 2 2 8" xfId="1027"/>
    <cellStyle name="Normal 11 2 2 8 2" xfId="1028"/>
    <cellStyle name="Normal 11 2 2 9" xfId="1029"/>
    <cellStyle name="Normal 11 2 3" xfId="1030"/>
    <cellStyle name="Normal 11 2 3 2" xfId="1031"/>
    <cellStyle name="Normal 11 2 3 2 2" xfId="1032"/>
    <cellStyle name="Normal 11 2 3 2 2 2" xfId="1033"/>
    <cellStyle name="Normal 11 2 3 2 2 2 2" xfId="1034"/>
    <cellStyle name="Normal 11 2 3 2 2 2 2 2" xfId="1035"/>
    <cellStyle name="Normal 11 2 3 2 2 2 2 2 2" xfId="1036"/>
    <cellStyle name="Normal 11 2 3 2 2 2 2 2 2 2" xfId="1037"/>
    <cellStyle name="Normal 11 2 3 2 2 2 2 2 3" xfId="1038"/>
    <cellStyle name="Normal 11 2 3 2 2 2 2 3" xfId="1039"/>
    <cellStyle name="Normal 11 2 3 2 2 2 2 3 2" xfId="1040"/>
    <cellStyle name="Normal 11 2 3 2 2 2 2 4" xfId="1041"/>
    <cellStyle name="Normal 11 2 3 2 2 2 3" xfId="1042"/>
    <cellStyle name="Normal 11 2 3 2 2 2 3 2" xfId="1043"/>
    <cellStyle name="Normal 11 2 3 2 2 2 3 2 2" xfId="1044"/>
    <cellStyle name="Normal 11 2 3 2 2 2 3 3" xfId="1045"/>
    <cellStyle name="Normal 11 2 3 2 2 2 4" xfId="1046"/>
    <cellStyle name="Normal 11 2 3 2 2 2 4 2" xfId="1047"/>
    <cellStyle name="Normal 11 2 3 2 2 2 5" xfId="1048"/>
    <cellStyle name="Normal 11 2 3 2 2 3" xfId="1049"/>
    <cellStyle name="Normal 11 2 3 2 2 3 2" xfId="1050"/>
    <cellStyle name="Normal 11 2 3 2 2 3 2 2" xfId="1051"/>
    <cellStyle name="Normal 11 2 3 2 2 3 2 2 2" xfId="1052"/>
    <cellStyle name="Normal 11 2 3 2 2 3 2 3" xfId="1053"/>
    <cellStyle name="Normal 11 2 3 2 2 3 3" xfId="1054"/>
    <cellStyle name="Normal 11 2 3 2 2 3 3 2" xfId="1055"/>
    <cellStyle name="Normal 11 2 3 2 2 3 4" xfId="1056"/>
    <cellStyle name="Normal 11 2 3 2 2 4" xfId="1057"/>
    <cellStyle name="Normal 11 2 3 2 2 4 2" xfId="1058"/>
    <cellStyle name="Normal 11 2 3 2 2 4 2 2" xfId="1059"/>
    <cellStyle name="Normal 11 2 3 2 2 4 3" xfId="1060"/>
    <cellStyle name="Normal 11 2 3 2 2 5" xfId="1061"/>
    <cellStyle name="Normal 11 2 3 2 2 5 2" xfId="1062"/>
    <cellStyle name="Normal 11 2 3 2 2 6" xfId="1063"/>
    <cellStyle name="Normal 11 2 3 2 3" xfId="1064"/>
    <cellStyle name="Normal 11 2 3 2 3 2" xfId="1065"/>
    <cellStyle name="Normal 11 2 3 2 3 2 2" xfId="1066"/>
    <cellStyle name="Normal 11 2 3 2 3 2 2 2" xfId="1067"/>
    <cellStyle name="Normal 11 2 3 2 3 2 2 2 2" xfId="1068"/>
    <cellStyle name="Normal 11 2 3 2 3 2 2 3" xfId="1069"/>
    <cellStyle name="Normal 11 2 3 2 3 2 3" xfId="1070"/>
    <cellStyle name="Normal 11 2 3 2 3 2 3 2" xfId="1071"/>
    <cellStyle name="Normal 11 2 3 2 3 2 4" xfId="1072"/>
    <cellStyle name="Normal 11 2 3 2 3 3" xfId="1073"/>
    <cellStyle name="Normal 11 2 3 2 3 3 2" xfId="1074"/>
    <cellStyle name="Normal 11 2 3 2 3 3 2 2" xfId="1075"/>
    <cellStyle name="Normal 11 2 3 2 3 3 3" xfId="1076"/>
    <cellStyle name="Normal 11 2 3 2 3 4" xfId="1077"/>
    <cellStyle name="Normal 11 2 3 2 3 4 2" xfId="1078"/>
    <cellStyle name="Normal 11 2 3 2 3 5" xfId="1079"/>
    <cellStyle name="Normal 11 2 3 2 4" xfId="1080"/>
    <cellStyle name="Normal 11 2 3 2 4 2" xfId="1081"/>
    <cellStyle name="Normal 11 2 3 2 4 2 2" xfId="1082"/>
    <cellStyle name="Normal 11 2 3 2 4 2 2 2" xfId="1083"/>
    <cellStyle name="Normal 11 2 3 2 4 2 3" xfId="1084"/>
    <cellStyle name="Normal 11 2 3 2 4 3" xfId="1085"/>
    <cellStyle name="Normal 11 2 3 2 4 3 2" xfId="1086"/>
    <cellStyle name="Normal 11 2 3 2 4 4" xfId="1087"/>
    <cellStyle name="Normal 11 2 3 2 5" xfId="1088"/>
    <cellStyle name="Normal 11 2 3 2 5 2" xfId="1089"/>
    <cellStyle name="Normal 11 2 3 2 5 2 2" xfId="1090"/>
    <cellStyle name="Normal 11 2 3 2 5 3" xfId="1091"/>
    <cellStyle name="Normal 11 2 3 2 6" xfId="1092"/>
    <cellStyle name="Normal 11 2 3 2 6 2" xfId="1093"/>
    <cellStyle name="Normal 11 2 3 2 7" xfId="1094"/>
    <cellStyle name="Normal 11 2 3 3" xfId="1095"/>
    <cellStyle name="Normal 11 2 3 3 2" xfId="1096"/>
    <cellStyle name="Normal 11 2 3 3 2 2" xfId="1097"/>
    <cellStyle name="Normal 11 2 3 3 2 2 2" xfId="1098"/>
    <cellStyle name="Normal 11 2 3 3 2 2 2 2" xfId="1099"/>
    <cellStyle name="Normal 11 2 3 3 2 2 2 2 2" xfId="1100"/>
    <cellStyle name="Normal 11 2 3 3 2 2 2 3" xfId="1101"/>
    <cellStyle name="Normal 11 2 3 3 2 2 3" xfId="1102"/>
    <cellStyle name="Normal 11 2 3 3 2 2 3 2" xfId="1103"/>
    <cellStyle name="Normal 11 2 3 3 2 2 4" xfId="1104"/>
    <cellStyle name="Normal 11 2 3 3 2 3" xfId="1105"/>
    <cellStyle name="Normal 11 2 3 3 2 3 2" xfId="1106"/>
    <cellStyle name="Normal 11 2 3 3 2 3 2 2" xfId="1107"/>
    <cellStyle name="Normal 11 2 3 3 2 3 3" xfId="1108"/>
    <cellStyle name="Normal 11 2 3 3 2 4" xfId="1109"/>
    <cellStyle name="Normal 11 2 3 3 2 4 2" xfId="1110"/>
    <cellStyle name="Normal 11 2 3 3 2 5" xfId="1111"/>
    <cellStyle name="Normal 11 2 3 3 3" xfId="1112"/>
    <cellStyle name="Normal 11 2 3 3 3 2" xfId="1113"/>
    <cellStyle name="Normal 11 2 3 3 3 2 2" xfId="1114"/>
    <cellStyle name="Normal 11 2 3 3 3 2 2 2" xfId="1115"/>
    <cellStyle name="Normal 11 2 3 3 3 2 3" xfId="1116"/>
    <cellStyle name="Normal 11 2 3 3 3 3" xfId="1117"/>
    <cellStyle name="Normal 11 2 3 3 3 3 2" xfId="1118"/>
    <cellStyle name="Normal 11 2 3 3 3 4" xfId="1119"/>
    <cellStyle name="Normal 11 2 3 3 4" xfId="1120"/>
    <cellStyle name="Normal 11 2 3 3 4 2" xfId="1121"/>
    <cellStyle name="Normal 11 2 3 3 4 2 2" xfId="1122"/>
    <cellStyle name="Normal 11 2 3 3 4 3" xfId="1123"/>
    <cellStyle name="Normal 11 2 3 3 5" xfId="1124"/>
    <cellStyle name="Normal 11 2 3 3 5 2" xfId="1125"/>
    <cellStyle name="Normal 11 2 3 3 6" xfId="1126"/>
    <cellStyle name="Normal 11 2 3 4" xfId="1127"/>
    <cellStyle name="Normal 11 2 3 4 2" xfId="1128"/>
    <cellStyle name="Normal 11 2 3 4 2 2" xfId="1129"/>
    <cellStyle name="Normal 11 2 3 4 2 2 2" xfId="1130"/>
    <cellStyle name="Normal 11 2 3 4 2 2 2 2" xfId="1131"/>
    <cellStyle name="Normal 11 2 3 4 2 2 3" xfId="1132"/>
    <cellStyle name="Normal 11 2 3 4 2 3" xfId="1133"/>
    <cellStyle name="Normal 11 2 3 4 2 3 2" xfId="1134"/>
    <cellStyle name="Normal 11 2 3 4 2 4" xfId="1135"/>
    <cellStyle name="Normal 11 2 3 4 3" xfId="1136"/>
    <cellStyle name="Normal 11 2 3 4 3 2" xfId="1137"/>
    <cellStyle name="Normal 11 2 3 4 3 2 2" xfId="1138"/>
    <cellStyle name="Normal 11 2 3 4 3 3" xfId="1139"/>
    <cellStyle name="Normal 11 2 3 4 4" xfId="1140"/>
    <cellStyle name="Normal 11 2 3 4 4 2" xfId="1141"/>
    <cellStyle name="Normal 11 2 3 4 5" xfId="1142"/>
    <cellStyle name="Normal 11 2 3 5" xfId="1143"/>
    <cellStyle name="Normal 11 2 3 5 2" xfId="1144"/>
    <cellStyle name="Normal 11 2 3 5 2 2" xfId="1145"/>
    <cellStyle name="Normal 11 2 3 5 2 2 2" xfId="1146"/>
    <cellStyle name="Normal 11 2 3 5 2 3" xfId="1147"/>
    <cellStyle name="Normal 11 2 3 5 3" xfId="1148"/>
    <cellStyle name="Normal 11 2 3 5 3 2" xfId="1149"/>
    <cellStyle name="Normal 11 2 3 5 4" xfId="1150"/>
    <cellStyle name="Normal 11 2 3 6" xfId="1151"/>
    <cellStyle name="Normal 11 2 3 6 2" xfId="1152"/>
    <cellStyle name="Normal 11 2 3 6 2 2" xfId="1153"/>
    <cellStyle name="Normal 11 2 3 6 3" xfId="1154"/>
    <cellStyle name="Normal 11 2 3 7" xfId="1155"/>
    <cellStyle name="Normal 11 2 3 7 2" xfId="1156"/>
    <cellStyle name="Normal 11 2 3 8" xfId="1157"/>
    <cellStyle name="Normal 11 2 4" xfId="1158"/>
    <cellStyle name="Normal 11 2 4 2" xfId="1159"/>
    <cellStyle name="Normal 11 2 4 2 2" xfId="1160"/>
    <cellStyle name="Normal 11 2 4 2 2 2" xfId="1161"/>
    <cellStyle name="Normal 11 2 4 2 2 2 2" xfId="1162"/>
    <cellStyle name="Normal 11 2 4 2 2 2 2 2" xfId="1163"/>
    <cellStyle name="Normal 11 2 4 2 2 2 2 2 2" xfId="1164"/>
    <cellStyle name="Normal 11 2 4 2 2 2 2 3" xfId="1165"/>
    <cellStyle name="Normal 11 2 4 2 2 2 3" xfId="1166"/>
    <cellStyle name="Normal 11 2 4 2 2 2 3 2" xfId="1167"/>
    <cellStyle name="Normal 11 2 4 2 2 2 4" xfId="1168"/>
    <cellStyle name="Normal 11 2 4 2 2 3" xfId="1169"/>
    <cellStyle name="Normal 11 2 4 2 2 3 2" xfId="1170"/>
    <cellStyle name="Normal 11 2 4 2 2 3 2 2" xfId="1171"/>
    <cellStyle name="Normal 11 2 4 2 2 3 3" xfId="1172"/>
    <cellStyle name="Normal 11 2 4 2 2 4" xfId="1173"/>
    <cellStyle name="Normal 11 2 4 2 2 4 2" xfId="1174"/>
    <cellStyle name="Normal 11 2 4 2 2 5" xfId="1175"/>
    <cellStyle name="Normal 11 2 4 2 3" xfId="1176"/>
    <cellStyle name="Normal 11 2 4 2 3 2" xfId="1177"/>
    <cellStyle name="Normal 11 2 4 2 3 2 2" xfId="1178"/>
    <cellStyle name="Normal 11 2 4 2 3 2 2 2" xfId="1179"/>
    <cellStyle name="Normal 11 2 4 2 3 2 3" xfId="1180"/>
    <cellStyle name="Normal 11 2 4 2 3 3" xfId="1181"/>
    <cellStyle name="Normal 11 2 4 2 3 3 2" xfId="1182"/>
    <cellStyle name="Normal 11 2 4 2 3 4" xfId="1183"/>
    <cellStyle name="Normal 11 2 4 2 4" xfId="1184"/>
    <cellStyle name="Normal 11 2 4 2 4 2" xfId="1185"/>
    <cellStyle name="Normal 11 2 4 2 4 2 2" xfId="1186"/>
    <cellStyle name="Normal 11 2 4 2 4 3" xfId="1187"/>
    <cellStyle name="Normal 11 2 4 2 5" xfId="1188"/>
    <cellStyle name="Normal 11 2 4 2 5 2" xfId="1189"/>
    <cellStyle name="Normal 11 2 4 2 6" xfId="1190"/>
    <cellStyle name="Normal 11 2 4 3" xfId="1191"/>
    <cellStyle name="Normal 11 2 4 3 2" xfId="1192"/>
    <cellStyle name="Normal 11 2 4 3 2 2" xfId="1193"/>
    <cellStyle name="Normal 11 2 4 3 2 2 2" xfId="1194"/>
    <cellStyle name="Normal 11 2 4 3 2 2 2 2" xfId="1195"/>
    <cellStyle name="Normal 11 2 4 3 2 2 3" xfId="1196"/>
    <cellStyle name="Normal 11 2 4 3 2 3" xfId="1197"/>
    <cellStyle name="Normal 11 2 4 3 2 3 2" xfId="1198"/>
    <cellStyle name="Normal 11 2 4 3 2 4" xfId="1199"/>
    <cellStyle name="Normal 11 2 4 3 3" xfId="1200"/>
    <cellStyle name="Normal 11 2 4 3 3 2" xfId="1201"/>
    <cellStyle name="Normal 11 2 4 3 3 2 2" xfId="1202"/>
    <cellStyle name="Normal 11 2 4 3 3 3" xfId="1203"/>
    <cellStyle name="Normal 11 2 4 3 4" xfId="1204"/>
    <cellStyle name="Normal 11 2 4 3 4 2" xfId="1205"/>
    <cellStyle name="Normal 11 2 4 3 5" xfId="1206"/>
    <cellStyle name="Normal 11 2 4 4" xfId="1207"/>
    <cellStyle name="Normal 11 2 4 4 2" xfId="1208"/>
    <cellStyle name="Normal 11 2 4 4 2 2" xfId="1209"/>
    <cellStyle name="Normal 11 2 4 4 2 2 2" xfId="1210"/>
    <cellStyle name="Normal 11 2 4 4 2 3" xfId="1211"/>
    <cellStyle name="Normal 11 2 4 4 3" xfId="1212"/>
    <cellStyle name="Normal 11 2 4 4 3 2" xfId="1213"/>
    <cellStyle name="Normal 11 2 4 4 4" xfId="1214"/>
    <cellStyle name="Normal 11 2 4 5" xfId="1215"/>
    <cellStyle name="Normal 11 2 4 5 2" xfId="1216"/>
    <cellStyle name="Normal 11 2 4 5 2 2" xfId="1217"/>
    <cellStyle name="Normal 11 2 4 5 3" xfId="1218"/>
    <cellStyle name="Normal 11 2 4 6" xfId="1219"/>
    <cellStyle name="Normal 11 2 4 6 2" xfId="1220"/>
    <cellStyle name="Normal 11 2 4 7" xfId="1221"/>
    <cellStyle name="Normal 11 2 5" xfId="1222"/>
    <cellStyle name="Normal 11 2 5 2" xfId="1223"/>
    <cellStyle name="Normal 11 2 5 2 2" xfId="1224"/>
    <cellStyle name="Normal 11 2 5 2 2 2" xfId="1225"/>
    <cellStyle name="Normal 11 2 5 2 2 2 2" xfId="1226"/>
    <cellStyle name="Normal 11 2 5 2 2 2 2 2" xfId="1227"/>
    <cellStyle name="Normal 11 2 5 2 2 2 3" xfId="1228"/>
    <cellStyle name="Normal 11 2 5 2 2 3" xfId="1229"/>
    <cellStyle name="Normal 11 2 5 2 2 3 2" xfId="1230"/>
    <cellStyle name="Normal 11 2 5 2 2 4" xfId="1231"/>
    <cellStyle name="Normal 11 2 5 2 3" xfId="1232"/>
    <cellStyle name="Normal 11 2 5 2 3 2" xfId="1233"/>
    <cellStyle name="Normal 11 2 5 2 3 2 2" xfId="1234"/>
    <cellStyle name="Normal 11 2 5 2 3 3" xfId="1235"/>
    <cellStyle name="Normal 11 2 5 2 4" xfId="1236"/>
    <cellStyle name="Normal 11 2 5 2 4 2" xfId="1237"/>
    <cellStyle name="Normal 11 2 5 2 5" xfId="1238"/>
    <cellStyle name="Normal 11 2 5 3" xfId="1239"/>
    <cellStyle name="Normal 11 2 5 3 2" xfId="1240"/>
    <cellStyle name="Normal 11 2 5 3 2 2" xfId="1241"/>
    <cellStyle name="Normal 11 2 5 3 2 2 2" xfId="1242"/>
    <cellStyle name="Normal 11 2 5 3 2 3" xfId="1243"/>
    <cellStyle name="Normal 11 2 5 3 3" xfId="1244"/>
    <cellStyle name="Normal 11 2 5 3 3 2" xfId="1245"/>
    <cellStyle name="Normal 11 2 5 3 4" xfId="1246"/>
    <cellStyle name="Normal 11 2 5 4" xfId="1247"/>
    <cellStyle name="Normal 11 2 5 4 2" xfId="1248"/>
    <cellStyle name="Normal 11 2 5 4 2 2" xfId="1249"/>
    <cellStyle name="Normal 11 2 5 4 3" xfId="1250"/>
    <cellStyle name="Normal 11 2 5 5" xfId="1251"/>
    <cellStyle name="Normal 11 2 5 5 2" xfId="1252"/>
    <cellStyle name="Normal 11 2 5 6" xfId="1253"/>
    <cellStyle name="Normal 11 2 6" xfId="1254"/>
    <cellStyle name="Normal 11 2 6 2" xfId="1255"/>
    <cellStyle name="Normal 11 2 6 2 2" xfId="1256"/>
    <cellStyle name="Normal 11 2 6 2 2 2" xfId="1257"/>
    <cellStyle name="Normal 11 2 6 2 2 2 2" xfId="1258"/>
    <cellStyle name="Normal 11 2 6 2 2 3" xfId="1259"/>
    <cellStyle name="Normal 11 2 6 2 3" xfId="1260"/>
    <cellStyle name="Normal 11 2 6 2 3 2" xfId="1261"/>
    <cellStyle name="Normal 11 2 6 2 4" xfId="1262"/>
    <cellStyle name="Normal 11 2 6 3" xfId="1263"/>
    <cellStyle name="Normal 11 2 6 3 2" xfId="1264"/>
    <cellStyle name="Normal 11 2 6 3 2 2" xfId="1265"/>
    <cellStyle name="Normal 11 2 6 3 3" xfId="1266"/>
    <cellStyle name="Normal 11 2 6 4" xfId="1267"/>
    <cellStyle name="Normal 11 2 6 4 2" xfId="1268"/>
    <cellStyle name="Normal 11 2 6 5" xfId="1269"/>
    <cellStyle name="Normal 11 2 7" xfId="1270"/>
    <cellStyle name="Normal 11 2 7 2" xfId="1271"/>
    <cellStyle name="Normal 11 2 7 2 2" xfId="1272"/>
    <cellStyle name="Normal 11 2 7 2 2 2" xfId="1273"/>
    <cellStyle name="Normal 11 2 7 2 3" xfId="1274"/>
    <cellStyle name="Normal 11 2 7 3" xfId="1275"/>
    <cellStyle name="Normal 11 2 7 3 2" xfId="1276"/>
    <cellStyle name="Normal 11 2 7 4" xfId="1277"/>
    <cellStyle name="Normal 11 2 8" xfId="1278"/>
    <cellStyle name="Normal 11 2 8 2" xfId="1279"/>
    <cellStyle name="Normal 11 2 8 2 2" xfId="1280"/>
    <cellStyle name="Normal 11 2 8 3" xfId="1281"/>
    <cellStyle name="Normal 11 2 9" xfId="1282"/>
    <cellStyle name="Normal 11 2 9 2" xfId="1283"/>
    <cellStyle name="Normal 11 3" xfId="1284"/>
    <cellStyle name="Normal 11 3 2" xfId="1285"/>
    <cellStyle name="Normal 11 3 2 2" xfId="1286"/>
    <cellStyle name="Normal 11 3 2 2 2" xfId="1287"/>
    <cellStyle name="Normal 11 3 2 2 2 2" xfId="1288"/>
    <cellStyle name="Normal 11 3 2 2 2 2 2" xfId="1289"/>
    <cellStyle name="Normal 11 3 2 2 2 2 2 2" xfId="1290"/>
    <cellStyle name="Normal 11 3 2 2 2 2 2 2 2" xfId="1291"/>
    <cellStyle name="Normal 11 3 2 2 2 2 2 2 2 2" xfId="1292"/>
    <cellStyle name="Normal 11 3 2 2 2 2 2 2 3" xfId="1293"/>
    <cellStyle name="Normal 11 3 2 2 2 2 2 3" xfId="1294"/>
    <cellStyle name="Normal 11 3 2 2 2 2 2 3 2" xfId="1295"/>
    <cellStyle name="Normal 11 3 2 2 2 2 2 4" xfId="1296"/>
    <cellStyle name="Normal 11 3 2 2 2 2 3" xfId="1297"/>
    <cellStyle name="Normal 11 3 2 2 2 2 3 2" xfId="1298"/>
    <cellStyle name="Normal 11 3 2 2 2 2 3 2 2" xfId="1299"/>
    <cellStyle name="Normal 11 3 2 2 2 2 3 3" xfId="1300"/>
    <cellStyle name="Normal 11 3 2 2 2 2 4" xfId="1301"/>
    <cellStyle name="Normal 11 3 2 2 2 2 4 2" xfId="1302"/>
    <cellStyle name="Normal 11 3 2 2 2 2 5" xfId="1303"/>
    <cellStyle name="Normal 11 3 2 2 2 3" xfId="1304"/>
    <cellStyle name="Normal 11 3 2 2 2 3 2" xfId="1305"/>
    <cellStyle name="Normal 11 3 2 2 2 3 2 2" xfId="1306"/>
    <cellStyle name="Normal 11 3 2 2 2 3 2 2 2" xfId="1307"/>
    <cellStyle name="Normal 11 3 2 2 2 3 2 3" xfId="1308"/>
    <cellStyle name="Normal 11 3 2 2 2 3 3" xfId="1309"/>
    <cellStyle name="Normal 11 3 2 2 2 3 3 2" xfId="1310"/>
    <cellStyle name="Normal 11 3 2 2 2 3 4" xfId="1311"/>
    <cellStyle name="Normal 11 3 2 2 2 4" xfId="1312"/>
    <cellStyle name="Normal 11 3 2 2 2 4 2" xfId="1313"/>
    <cellStyle name="Normal 11 3 2 2 2 4 2 2" xfId="1314"/>
    <cellStyle name="Normal 11 3 2 2 2 4 3" xfId="1315"/>
    <cellStyle name="Normal 11 3 2 2 2 5" xfId="1316"/>
    <cellStyle name="Normal 11 3 2 2 2 5 2" xfId="1317"/>
    <cellStyle name="Normal 11 3 2 2 2 6" xfId="1318"/>
    <cellStyle name="Normal 11 3 2 2 3" xfId="1319"/>
    <cellStyle name="Normal 11 3 2 2 3 2" xfId="1320"/>
    <cellStyle name="Normal 11 3 2 2 3 2 2" xfId="1321"/>
    <cellStyle name="Normal 11 3 2 2 3 2 2 2" xfId="1322"/>
    <cellStyle name="Normal 11 3 2 2 3 2 2 2 2" xfId="1323"/>
    <cellStyle name="Normal 11 3 2 2 3 2 2 3" xfId="1324"/>
    <cellStyle name="Normal 11 3 2 2 3 2 3" xfId="1325"/>
    <cellStyle name="Normal 11 3 2 2 3 2 3 2" xfId="1326"/>
    <cellStyle name="Normal 11 3 2 2 3 2 4" xfId="1327"/>
    <cellStyle name="Normal 11 3 2 2 3 3" xfId="1328"/>
    <cellStyle name="Normal 11 3 2 2 3 3 2" xfId="1329"/>
    <cellStyle name="Normal 11 3 2 2 3 3 2 2" xfId="1330"/>
    <cellStyle name="Normal 11 3 2 2 3 3 3" xfId="1331"/>
    <cellStyle name="Normal 11 3 2 2 3 4" xfId="1332"/>
    <cellStyle name="Normal 11 3 2 2 3 4 2" xfId="1333"/>
    <cellStyle name="Normal 11 3 2 2 3 5" xfId="1334"/>
    <cellStyle name="Normal 11 3 2 2 4" xfId="1335"/>
    <cellStyle name="Normal 11 3 2 2 4 2" xfId="1336"/>
    <cellStyle name="Normal 11 3 2 2 4 2 2" xfId="1337"/>
    <cellStyle name="Normal 11 3 2 2 4 2 2 2" xfId="1338"/>
    <cellStyle name="Normal 11 3 2 2 4 2 3" xfId="1339"/>
    <cellStyle name="Normal 11 3 2 2 4 3" xfId="1340"/>
    <cellStyle name="Normal 11 3 2 2 4 3 2" xfId="1341"/>
    <cellStyle name="Normal 11 3 2 2 4 4" xfId="1342"/>
    <cellStyle name="Normal 11 3 2 2 5" xfId="1343"/>
    <cellStyle name="Normal 11 3 2 2 5 2" xfId="1344"/>
    <cellStyle name="Normal 11 3 2 2 5 2 2" xfId="1345"/>
    <cellStyle name="Normal 11 3 2 2 5 3" xfId="1346"/>
    <cellStyle name="Normal 11 3 2 2 6" xfId="1347"/>
    <cellStyle name="Normal 11 3 2 2 6 2" xfId="1348"/>
    <cellStyle name="Normal 11 3 2 2 7" xfId="1349"/>
    <cellStyle name="Normal 11 3 2 3" xfId="1350"/>
    <cellStyle name="Normal 11 3 2 3 2" xfId="1351"/>
    <cellStyle name="Normal 11 3 2 3 2 2" xfId="1352"/>
    <cellStyle name="Normal 11 3 2 3 2 2 2" xfId="1353"/>
    <cellStyle name="Normal 11 3 2 3 2 2 2 2" xfId="1354"/>
    <cellStyle name="Normal 11 3 2 3 2 2 2 2 2" xfId="1355"/>
    <cellStyle name="Normal 11 3 2 3 2 2 2 3" xfId="1356"/>
    <cellStyle name="Normal 11 3 2 3 2 2 3" xfId="1357"/>
    <cellStyle name="Normal 11 3 2 3 2 2 3 2" xfId="1358"/>
    <cellStyle name="Normal 11 3 2 3 2 2 4" xfId="1359"/>
    <cellStyle name="Normal 11 3 2 3 2 3" xfId="1360"/>
    <cellStyle name="Normal 11 3 2 3 2 3 2" xfId="1361"/>
    <cellStyle name="Normal 11 3 2 3 2 3 2 2" xfId="1362"/>
    <cellStyle name="Normal 11 3 2 3 2 3 3" xfId="1363"/>
    <cellStyle name="Normal 11 3 2 3 2 4" xfId="1364"/>
    <cellStyle name="Normal 11 3 2 3 2 4 2" xfId="1365"/>
    <cellStyle name="Normal 11 3 2 3 2 5" xfId="1366"/>
    <cellStyle name="Normal 11 3 2 3 3" xfId="1367"/>
    <cellStyle name="Normal 11 3 2 3 3 2" xfId="1368"/>
    <cellStyle name="Normal 11 3 2 3 3 2 2" xfId="1369"/>
    <cellStyle name="Normal 11 3 2 3 3 2 2 2" xfId="1370"/>
    <cellStyle name="Normal 11 3 2 3 3 2 3" xfId="1371"/>
    <cellStyle name="Normal 11 3 2 3 3 3" xfId="1372"/>
    <cellStyle name="Normal 11 3 2 3 3 3 2" xfId="1373"/>
    <cellStyle name="Normal 11 3 2 3 3 4" xfId="1374"/>
    <cellStyle name="Normal 11 3 2 3 4" xfId="1375"/>
    <cellStyle name="Normal 11 3 2 3 4 2" xfId="1376"/>
    <cellStyle name="Normal 11 3 2 3 4 2 2" xfId="1377"/>
    <cellStyle name="Normal 11 3 2 3 4 3" xfId="1378"/>
    <cellStyle name="Normal 11 3 2 3 5" xfId="1379"/>
    <cellStyle name="Normal 11 3 2 3 5 2" xfId="1380"/>
    <cellStyle name="Normal 11 3 2 3 6" xfId="1381"/>
    <cellStyle name="Normal 11 3 2 4" xfId="1382"/>
    <cellStyle name="Normal 11 3 2 4 2" xfId="1383"/>
    <cellStyle name="Normal 11 3 2 4 2 2" xfId="1384"/>
    <cellStyle name="Normal 11 3 2 4 2 2 2" xfId="1385"/>
    <cellStyle name="Normal 11 3 2 4 2 2 2 2" xfId="1386"/>
    <cellStyle name="Normal 11 3 2 4 2 2 3" xfId="1387"/>
    <cellStyle name="Normal 11 3 2 4 2 3" xfId="1388"/>
    <cellStyle name="Normal 11 3 2 4 2 3 2" xfId="1389"/>
    <cellStyle name="Normal 11 3 2 4 2 4" xfId="1390"/>
    <cellStyle name="Normal 11 3 2 4 3" xfId="1391"/>
    <cellStyle name="Normal 11 3 2 4 3 2" xfId="1392"/>
    <cellStyle name="Normal 11 3 2 4 3 2 2" xfId="1393"/>
    <cellStyle name="Normal 11 3 2 4 3 3" xfId="1394"/>
    <cellStyle name="Normal 11 3 2 4 4" xfId="1395"/>
    <cellStyle name="Normal 11 3 2 4 4 2" xfId="1396"/>
    <cellStyle name="Normal 11 3 2 4 5" xfId="1397"/>
    <cellStyle name="Normal 11 3 2 5" xfId="1398"/>
    <cellStyle name="Normal 11 3 2 5 2" xfId="1399"/>
    <cellStyle name="Normal 11 3 2 5 2 2" xfId="1400"/>
    <cellStyle name="Normal 11 3 2 5 2 2 2" xfId="1401"/>
    <cellStyle name="Normal 11 3 2 5 2 3" xfId="1402"/>
    <cellStyle name="Normal 11 3 2 5 3" xfId="1403"/>
    <cellStyle name="Normal 11 3 2 5 3 2" xfId="1404"/>
    <cellStyle name="Normal 11 3 2 5 4" xfId="1405"/>
    <cellStyle name="Normal 11 3 2 6" xfId="1406"/>
    <cellStyle name="Normal 11 3 2 6 2" xfId="1407"/>
    <cellStyle name="Normal 11 3 2 6 2 2" xfId="1408"/>
    <cellStyle name="Normal 11 3 2 6 3" xfId="1409"/>
    <cellStyle name="Normal 11 3 2 7" xfId="1410"/>
    <cellStyle name="Normal 11 3 2 7 2" xfId="1411"/>
    <cellStyle name="Normal 11 3 2 8" xfId="1412"/>
    <cellStyle name="Normal 11 3 3" xfId="1413"/>
    <cellStyle name="Normal 11 3 3 2" xfId="1414"/>
    <cellStyle name="Normal 11 3 3 2 2" xfId="1415"/>
    <cellStyle name="Normal 11 3 3 2 2 2" xfId="1416"/>
    <cellStyle name="Normal 11 3 3 2 2 2 2" xfId="1417"/>
    <cellStyle name="Normal 11 3 3 2 2 2 2 2" xfId="1418"/>
    <cellStyle name="Normal 11 3 3 2 2 2 2 2 2" xfId="1419"/>
    <cellStyle name="Normal 11 3 3 2 2 2 2 3" xfId="1420"/>
    <cellStyle name="Normal 11 3 3 2 2 2 3" xfId="1421"/>
    <cellStyle name="Normal 11 3 3 2 2 2 3 2" xfId="1422"/>
    <cellStyle name="Normal 11 3 3 2 2 2 4" xfId="1423"/>
    <cellStyle name="Normal 11 3 3 2 2 3" xfId="1424"/>
    <cellStyle name="Normal 11 3 3 2 2 3 2" xfId="1425"/>
    <cellStyle name="Normal 11 3 3 2 2 3 2 2" xfId="1426"/>
    <cellStyle name="Normal 11 3 3 2 2 3 3" xfId="1427"/>
    <cellStyle name="Normal 11 3 3 2 2 4" xfId="1428"/>
    <cellStyle name="Normal 11 3 3 2 2 4 2" xfId="1429"/>
    <cellStyle name="Normal 11 3 3 2 2 5" xfId="1430"/>
    <cellStyle name="Normal 11 3 3 2 3" xfId="1431"/>
    <cellStyle name="Normal 11 3 3 2 3 2" xfId="1432"/>
    <cellStyle name="Normal 11 3 3 2 3 2 2" xfId="1433"/>
    <cellStyle name="Normal 11 3 3 2 3 2 2 2" xfId="1434"/>
    <cellStyle name="Normal 11 3 3 2 3 2 3" xfId="1435"/>
    <cellStyle name="Normal 11 3 3 2 3 3" xfId="1436"/>
    <cellStyle name="Normal 11 3 3 2 3 3 2" xfId="1437"/>
    <cellStyle name="Normal 11 3 3 2 3 4" xfId="1438"/>
    <cellStyle name="Normal 11 3 3 2 4" xfId="1439"/>
    <cellStyle name="Normal 11 3 3 2 4 2" xfId="1440"/>
    <cellStyle name="Normal 11 3 3 2 4 2 2" xfId="1441"/>
    <cellStyle name="Normal 11 3 3 2 4 3" xfId="1442"/>
    <cellStyle name="Normal 11 3 3 2 5" xfId="1443"/>
    <cellStyle name="Normal 11 3 3 2 5 2" xfId="1444"/>
    <cellStyle name="Normal 11 3 3 2 6" xfId="1445"/>
    <cellStyle name="Normal 11 3 3 3" xfId="1446"/>
    <cellStyle name="Normal 11 3 3 3 2" xfId="1447"/>
    <cellStyle name="Normal 11 3 3 3 2 2" xfId="1448"/>
    <cellStyle name="Normal 11 3 3 3 2 2 2" xfId="1449"/>
    <cellStyle name="Normal 11 3 3 3 2 2 2 2" xfId="1450"/>
    <cellStyle name="Normal 11 3 3 3 2 2 3" xfId="1451"/>
    <cellStyle name="Normal 11 3 3 3 2 3" xfId="1452"/>
    <cellStyle name="Normal 11 3 3 3 2 3 2" xfId="1453"/>
    <cellStyle name="Normal 11 3 3 3 2 4" xfId="1454"/>
    <cellStyle name="Normal 11 3 3 3 3" xfId="1455"/>
    <cellStyle name="Normal 11 3 3 3 3 2" xfId="1456"/>
    <cellStyle name="Normal 11 3 3 3 3 2 2" xfId="1457"/>
    <cellStyle name="Normal 11 3 3 3 3 3" xfId="1458"/>
    <cellStyle name="Normal 11 3 3 3 4" xfId="1459"/>
    <cellStyle name="Normal 11 3 3 3 4 2" xfId="1460"/>
    <cellStyle name="Normal 11 3 3 3 5" xfId="1461"/>
    <cellStyle name="Normal 11 3 3 4" xfId="1462"/>
    <cellStyle name="Normal 11 3 3 4 2" xfId="1463"/>
    <cellStyle name="Normal 11 3 3 4 2 2" xfId="1464"/>
    <cellStyle name="Normal 11 3 3 4 2 2 2" xfId="1465"/>
    <cellStyle name="Normal 11 3 3 4 2 3" xfId="1466"/>
    <cellStyle name="Normal 11 3 3 4 3" xfId="1467"/>
    <cellStyle name="Normal 11 3 3 4 3 2" xfId="1468"/>
    <cellStyle name="Normal 11 3 3 4 4" xfId="1469"/>
    <cellStyle name="Normal 11 3 3 5" xfId="1470"/>
    <cellStyle name="Normal 11 3 3 5 2" xfId="1471"/>
    <cellStyle name="Normal 11 3 3 5 2 2" xfId="1472"/>
    <cellStyle name="Normal 11 3 3 5 3" xfId="1473"/>
    <cellStyle name="Normal 11 3 3 6" xfId="1474"/>
    <cellStyle name="Normal 11 3 3 6 2" xfId="1475"/>
    <cellStyle name="Normal 11 3 3 7" xfId="1476"/>
    <cellStyle name="Normal 11 3 4" xfId="1477"/>
    <cellStyle name="Normal 11 3 4 2" xfId="1478"/>
    <cellStyle name="Normal 11 3 4 2 2" xfId="1479"/>
    <cellStyle name="Normal 11 3 4 2 2 2" xfId="1480"/>
    <cellStyle name="Normal 11 3 4 2 2 2 2" xfId="1481"/>
    <cellStyle name="Normal 11 3 4 2 2 2 2 2" xfId="1482"/>
    <cellStyle name="Normal 11 3 4 2 2 2 3" xfId="1483"/>
    <cellStyle name="Normal 11 3 4 2 2 3" xfId="1484"/>
    <cellStyle name="Normal 11 3 4 2 2 3 2" xfId="1485"/>
    <cellStyle name="Normal 11 3 4 2 2 4" xfId="1486"/>
    <cellStyle name="Normal 11 3 4 2 3" xfId="1487"/>
    <cellStyle name="Normal 11 3 4 2 3 2" xfId="1488"/>
    <cellStyle name="Normal 11 3 4 2 3 2 2" xfId="1489"/>
    <cellStyle name="Normal 11 3 4 2 3 3" xfId="1490"/>
    <cellStyle name="Normal 11 3 4 2 4" xfId="1491"/>
    <cellStyle name="Normal 11 3 4 2 4 2" xfId="1492"/>
    <cellStyle name="Normal 11 3 4 2 5" xfId="1493"/>
    <cellStyle name="Normal 11 3 4 3" xfId="1494"/>
    <cellStyle name="Normal 11 3 4 3 2" xfId="1495"/>
    <cellStyle name="Normal 11 3 4 3 2 2" xfId="1496"/>
    <cellStyle name="Normal 11 3 4 3 2 2 2" xfId="1497"/>
    <cellStyle name="Normal 11 3 4 3 2 3" xfId="1498"/>
    <cellStyle name="Normal 11 3 4 3 3" xfId="1499"/>
    <cellStyle name="Normal 11 3 4 3 3 2" xfId="1500"/>
    <cellStyle name="Normal 11 3 4 3 4" xfId="1501"/>
    <cellStyle name="Normal 11 3 4 4" xfId="1502"/>
    <cellStyle name="Normal 11 3 4 4 2" xfId="1503"/>
    <cellStyle name="Normal 11 3 4 4 2 2" xfId="1504"/>
    <cellStyle name="Normal 11 3 4 4 3" xfId="1505"/>
    <cellStyle name="Normal 11 3 4 5" xfId="1506"/>
    <cellStyle name="Normal 11 3 4 5 2" xfId="1507"/>
    <cellStyle name="Normal 11 3 4 6" xfId="1508"/>
    <cellStyle name="Normal 11 3 5" xfId="1509"/>
    <cellStyle name="Normal 11 3 5 2" xfId="1510"/>
    <cellStyle name="Normal 11 3 5 2 2" xfId="1511"/>
    <cellStyle name="Normal 11 3 5 2 2 2" xfId="1512"/>
    <cellStyle name="Normal 11 3 5 2 2 2 2" xfId="1513"/>
    <cellStyle name="Normal 11 3 5 2 2 3" xfId="1514"/>
    <cellStyle name="Normal 11 3 5 2 3" xfId="1515"/>
    <cellStyle name="Normal 11 3 5 2 3 2" xfId="1516"/>
    <cellStyle name="Normal 11 3 5 2 4" xfId="1517"/>
    <cellStyle name="Normal 11 3 5 3" xfId="1518"/>
    <cellStyle name="Normal 11 3 5 3 2" xfId="1519"/>
    <cellStyle name="Normal 11 3 5 3 2 2" xfId="1520"/>
    <cellStyle name="Normal 11 3 5 3 3" xfId="1521"/>
    <cellStyle name="Normal 11 3 5 4" xfId="1522"/>
    <cellStyle name="Normal 11 3 5 4 2" xfId="1523"/>
    <cellStyle name="Normal 11 3 5 5" xfId="1524"/>
    <cellStyle name="Normal 11 3 6" xfId="1525"/>
    <cellStyle name="Normal 11 3 6 2" xfId="1526"/>
    <cellStyle name="Normal 11 3 6 2 2" xfId="1527"/>
    <cellStyle name="Normal 11 3 6 2 2 2" xfId="1528"/>
    <cellStyle name="Normal 11 3 6 2 3" xfId="1529"/>
    <cellStyle name="Normal 11 3 6 3" xfId="1530"/>
    <cellStyle name="Normal 11 3 6 3 2" xfId="1531"/>
    <cellStyle name="Normal 11 3 6 4" xfId="1532"/>
    <cellStyle name="Normal 11 3 7" xfId="1533"/>
    <cellStyle name="Normal 11 3 7 2" xfId="1534"/>
    <cellStyle name="Normal 11 3 7 2 2" xfId="1535"/>
    <cellStyle name="Normal 11 3 7 3" xfId="1536"/>
    <cellStyle name="Normal 11 3 8" xfId="1537"/>
    <cellStyle name="Normal 11 3 8 2" xfId="1538"/>
    <cellStyle name="Normal 11 3 9" xfId="1539"/>
    <cellStyle name="Normal 11 4" xfId="1540"/>
    <cellStyle name="Normal 11 4 2" xfId="1541"/>
    <cellStyle name="Normal 11 4 2 2" xfId="1542"/>
    <cellStyle name="Normal 11 4 2 2 2" xfId="1543"/>
    <cellStyle name="Normal 11 4 2 2 2 2" xfId="1544"/>
    <cellStyle name="Normal 11 4 2 2 2 2 2" xfId="1545"/>
    <cellStyle name="Normal 11 4 2 2 2 2 2 2" xfId="1546"/>
    <cellStyle name="Normal 11 4 2 2 2 2 2 2 2" xfId="1547"/>
    <cellStyle name="Normal 11 4 2 2 2 2 2 3" xfId="1548"/>
    <cellStyle name="Normal 11 4 2 2 2 2 3" xfId="1549"/>
    <cellStyle name="Normal 11 4 2 2 2 2 3 2" xfId="1550"/>
    <cellStyle name="Normal 11 4 2 2 2 2 4" xfId="1551"/>
    <cellStyle name="Normal 11 4 2 2 2 3" xfId="1552"/>
    <cellStyle name="Normal 11 4 2 2 2 3 2" xfId="1553"/>
    <cellStyle name="Normal 11 4 2 2 2 3 2 2" xfId="1554"/>
    <cellStyle name="Normal 11 4 2 2 2 3 3" xfId="1555"/>
    <cellStyle name="Normal 11 4 2 2 2 4" xfId="1556"/>
    <cellStyle name="Normal 11 4 2 2 2 4 2" xfId="1557"/>
    <cellStyle name="Normal 11 4 2 2 2 5" xfId="1558"/>
    <cellStyle name="Normal 11 4 2 2 3" xfId="1559"/>
    <cellStyle name="Normal 11 4 2 2 3 2" xfId="1560"/>
    <cellStyle name="Normal 11 4 2 2 3 2 2" xfId="1561"/>
    <cellStyle name="Normal 11 4 2 2 3 2 2 2" xfId="1562"/>
    <cellStyle name="Normal 11 4 2 2 3 2 3" xfId="1563"/>
    <cellStyle name="Normal 11 4 2 2 3 3" xfId="1564"/>
    <cellStyle name="Normal 11 4 2 2 3 3 2" xfId="1565"/>
    <cellStyle name="Normal 11 4 2 2 3 4" xfId="1566"/>
    <cellStyle name="Normal 11 4 2 2 4" xfId="1567"/>
    <cellStyle name="Normal 11 4 2 2 4 2" xfId="1568"/>
    <cellStyle name="Normal 11 4 2 2 4 2 2" xfId="1569"/>
    <cellStyle name="Normal 11 4 2 2 4 3" xfId="1570"/>
    <cellStyle name="Normal 11 4 2 2 5" xfId="1571"/>
    <cellStyle name="Normal 11 4 2 2 5 2" xfId="1572"/>
    <cellStyle name="Normal 11 4 2 2 6" xfId="1573"/>
    <cellStyle name="Normal 11 4 2 3" xfId="1574"/>
    <cellStyle name="Normal 11 4 2 3 2" xfId="1575"/>
    <cellStyle name="Normal 11 4 2 3 2 2" xfId="1576"/>
    <cellStyle name="Normal 11 4 2 3 2 2 2" xfId="1577"/>
    <cellStyle name="Normal 11 4 2 3 2 2 2 2" xfId="1578"/>
    <cellStyle name="Normal 11 4 2 3 2 2 3" xfId="1579"/>
    <cellStyle name="Normal 11 4 2 3 2 3" xfId="1580"/>
    <cellStyle name="Normal 11 4 2 3 2 3 2" xfId="1581"/>
    <cellStyle name="Normal 11 4 2 3 2 4" xfId="1582"/>
    <cellStyle name="Normal 11 4 2 3 3" xfId="1583"/>
    <cellStyle name="Normal 11 4 2 3 3 2" xfId="1584"/>
    <cellStyle name="Normal 11 4 2 3 3 2 2" xfId="1585"/>
    <cellStyle name="Normal 11 4 2 3 3 3" xfId="1586"/>
    <cellStyle name="Normal 11 4 2 3 4" xfId="1587"/>
    <cellStyle name="Normal 11 4 2 3 4 2" xfId="1588"/>
    <cellStyle name="Normal 11 4 2 3 5" xfId="1589"/>
    <cellStyle name="Normal 11 4 2 4" xfId="1590"/>
    <cellStyle name="Normal 11 4 2 4 2" xfId="1591"/>
    <cellStyle name="Normal 11 4 2 4 2 2" xfId="1592"/>
    <cellStyle name="Normal 11 4 2 4 2 2 2" xfId="1593"/>
    <cellStyle name="Normal 11 4 2 4 2 3" xfId="1594"/>
    <cellStyle name="Normal 11 4 2 4 3" xfId="1595"/>
    <cellStyle name="Normal 11 4 2 4 3 2" xfId="1596"/>
    <cellStyle name="Normal 11 4 2 4 4" xfId="1597"/>
    <cellStyle name="Normal 11 4 2 5" xfId="1598"/>
    <cellStyle name="Normal 11 4 2 5 2" xfId="1599"/>
    <cellStyle name="Normal 11 4 2 5 2 2" xfId="1600"/>
    <cellStyle name="Normal 11 4 2 5 3" xfId="1601"/>
    <cellStyle name="Normal 11 4 2 6" xfId="1602"/>
    <cellStyle name="Normal 11 4 2 6 2" xfId="1603"/>
    <cellStyle name="Normal 11 4 2 7" xfId="1604"/>
    <cellStyle name="Normal 11 4 3" xfId="1605"/>
    <cellStyle name="Normal 11 4 3 2" xfId="1606"/>
    <cellStyle name="Normal 11 4 3 2 2" xfId="1607"/>
    <cellStyle name="Normal 11 4 3 2 2 2" xfId="1608"/>
    <cellStyle name="Normal 11 4 3 2 2 2 2" xfId="1609"/>
    <cellStyle name="Normal 11 4 3 2 2 2 2 2" xfId="1610"/>
    <cellStyle name="Normal 11 4 3 2 2 2 3" xfId="1611"/>
    <cellStyle name="Normal 11 4 3 2 2 3" xfId="1612"/>
    <cellStyle name="Normal 11 4 3 2 2 3 2" xfId="1613"/>
    <cellStyle name="Normal 11 4 3 2 2 4" xfId="1614"/>
    <cellStyle name="Normal 11 4 3 2 3" xfId="1615"/>
    <cellStyle name="Normal 11 4 3 2 3 2" xfId="1616"/>
    <cellStyle name="Normal 11 4 3 2 3 2 2" xfId="1617"/>
    <cellStyle name="Normal 11 4 3 2 3 3" xfId="1618"/>
    <cellStyle name="Normal 11 4 3 2 4" xfId="1619"/>
    <cellStyle name="Normal 11 4 3 2 4 2" xfId="1620"/>
    <cellStyle name="Normal 11 4 3 2 5" xfId="1621"/>
    <cellStyle name="Normal 11 4 3 3" xfId="1622"/>
    <cellStyle name="Normal 11 4 3 3 2" xfId="1623"/>
    <cellStyle name="Normal 11 4 3 3 2 2" xfId="1624"/>
    <cellStyle name="Normal 11 4 3 3 2 2 2" xfId="1625"/>
    <cellStyle name="Normal 11 4 3 3 2 3" xfId="1626"/>
    <cellStyle name="Normal 11 4 3 3 3" xfId="1627"/>
    <cellStyle name="Normal 11 4 3 3 3 2" xfId="1628"/>
    <cellStyle name="Normal 11 4 3 3 4" xfId="1629"/>
    <cellStyle name="Normal 11 4 3 4" xfId="1630"/>
    <cellStyle name="Normal 11 4 3 4 2" xfId="1631"/>
    <cellStyle name="Normal 11 4 3 4 2 2" xfId="1632"/>
    <cellStyle name="Normal 11 4 3 4 3" xfId="1633"/>
    <cellStyle name="Normal 11 4 3 5" xfId="1634"/>
    <cellStyle name="Normal 11 4 3 5 2" xfId="1635"/>
    <cellStyle name="Normal 11 4 3 6" xfId="1636"/>
    <cellStyle name="Normal 11 4 4" xfId="1637"/>
    <cellStyle name="Normal 11 4 4 2" xfId="1638"/>
    <cellStyle name="Normal 11 4 4 2 2" xfId="1639"/>
    <cellStyle name="Normal 11 4 4 2 2 2" xfId="1640"/>
    <cellStyle name="Normal 11 4 4 2 2 2 2" xfId="1641"/>
    <cellStyle name="Normal 11 4 4 2 2 3" xfId="1642"/>
    <cellStyle name="Normal 11 4 4 2 3" xfId="1643"/>
    <cellStyle name="Normal 11 4 4 2 3 2" xfId="1644"/>
    <cellStyle name="Normal 11 4 4 2 4" xfId="1645"/>
    <cellStyle name="Normal 11 4 4 3" xfId="1646"/>
    <cellStyle name="Normal 11 4 4 3 2" xfId="1647"/>
    <cellStyle name="Normal 11 4 4 3 2 2" xfId="1648"/>
    <cellStyle name="Normal 11 4 4 3 3" xfId="1649"/>
    <cellStyle name="Normal 11 4 4 4" xfId="1650"/>
    <cellStyle name="Normal 11 4 4 4 2" xfId="1651"/>
    <cellStyle name="Normal 11 4 4 5" xfId="1652"/>
    <cellStyle name="Normal 11 4 5" xfId="1653"/>
    <cellStyle name="Normal 11 4 5 2" xfId="1654"/>
    <cellStyle name="Normal 11 4 5 2 2" xfId="1655"/>
    <cellStyle name="Normal 11 4 5 2 2 2" xfId="1656"/>
    <cellStyle name="Normal 11 4 5 2 3" xfId="1657"/>
    <cellStyle name="Normal 11 4 5 3" xfId="1658"/>
    <cellStyle name="Normal 11 4 5 3 2" xfId="1659"/>
    <cellStyle name="Normal 11 4 5 4" xfId="1660"/>
    <cellStyle name="Normal 11 4 6" xfId="1661"/>
    <cellStyle name="Normal 11 4 6 2" xfId="1662"/>
    <cellStyle name="Normal 11 4 6 2 2" xfId="1663"/>
    <cellStyle name="Normal 11 4 6 3" xfId="1664"/>
    <cellStyle name="Normal 11 4 7" xfId="1665"/>
    <cellStyle name="Normal 11 4 7 2" xfId="1666"/>
    <cellStyle name="Normal 11 4 8" xfId="1667"/>
    <cellStyle name="Normal 11 5" xfId="1668"/>
    <cellStyle name="Normal 11 5 2" xfId="1669"/>
    <cellStyle name="Normal 11 5 2 2" xfId="1670"/>
    <cellStyle name="Normal 11 5 2 2 2" xfId="1671"/>
    <cellStyle name="Normal 11 5 2 2 2 2" xfId="1672"/>
    <cellStyle name="Normal 11 5 2 2 2 2 2" xfId="1673"/>
    <cellStyle name="Normal 11 5 2 2 2 2 2 2" xfId="1674"/>
    <cellStyle name="Normal 11 5 2 2 2 2 3" xfId="1675"/>
    <cellStyle name="Normal 11 5 2 2 2 3" xfId="1676"/>
    <cellStyle name="Normal 11 5 2 2 2 3 2" xfId="1677"/>
    <cellStyle name="Normal 11 5 2 2 2 4" xfId="1678"/>
    <cellStyle name="Normal 11 5 2 2 3" xfId="1679"/>
    <cellStyle name="Normal 11 5 2 2 3 2" xfId="1680"/>
    <cellStyle name="Normal 11 5 2 2 3 2 2" xfId="1681"/>
    <cellStyle name="Normal 11 5 2 2 3 3" xfId="1682"/>
    <cellStyle name="Normal 11 5 2 2 4" xfId="1683"/>
    <cellStyle name="Normal 11 5 2 2 4 2" xfId="1684"/>
    <cellStyle name="Normal 11 5 2 2 5" xfId="1685"/>
    <cellStyle name="Normal 11 5 2 3" xfId="1686"/>
    <cellStyle name="Normal 11 5 2 3 2" xfId="1687"/>
    <cellStyle name="Normal 11 5 2 3 2 2" xfId="1688"/>
    <cellStyle name="Normal 11 5 2 3 2 2 2" xfId="1689"/>
    <cellStyle name="Normal 11 5 2 3 2 3" xfId="1690"/>
    <cellStyle name="Normal 11 5 2 3 3" xfId="1691"/>
    <cellStyle name="Normal 11 5 2 3 3 2" xfId="1692"/>
    <cellStyle name="Normal 11 5 2 3 4" xfId="1693"/>
    <cellStyle name="Normal 11 5 2 4" xfId="1694"/>
    <cellStyle name="Normal 11 5 2 4 2" xfId="1695"/>
    <cellStyle name="Normal 11 5 2 4 2 2" xfId="1696"/>
    <cellStyle name="Normal 11 5 2 4 3" xfId="1697"/>
    <cellStyle name="Normal 11 5 2 5" xfId="1698"/>
    <cellStyle name="Normal 11 5 2 5 2" xfId="1699"/>
    <cellStyle name="Normal 11 5 2 6" xfId="1700"/>
    <cellStyle name="Normal 11 5 3" xfId="1701"/>
    <cellStyle name="Normal 11 5 3 2" xfId="1702"/>
    <cellStyle name="Normal 11 5 3 2 2" xfId="1703"/>
    <cellStyle name="Normal 11 5 3 2 2 2" xfId="1704"/>
    <cellStyle name="Normal 11 5 3 2 2 2 2" xfId="1705"/>
    <cellStyle name="Normal 11 5 3 2 2 3" xfId="1706"/>
    <cellStyle name="Normal 11 5 3 2 3" xfId="1707"/>
    <cellStyle name="Normal 11 5 3 2 3 2" xfId="1708"/>
    <cellStyle name="Normal 11 5 3 2 4" xfId="1709"/>
    <cellStyle name="Normal 11 5 3 3" xfId="1710"/>
    <cellStyle name="Normal 11 5 3 3 2" xfId="1711"/>
    <cellStyle name="Normal 11 5 3 3 2 2" xfId="1712"/>
    <cellStyle name="Normal 11 5 3 3 3" xfId="1713"/>
    <cellStyle name="Normal 11 5 3 4" xfId="1714"/>
    <cellStyle name="Normal 11 5 3 4 2" xfId="1715"/>
    <cellStyle name="Normal 11 5 3 5" xfId="1716"/>
    <cellStyle name="Normal 11 5 4" xfId="1717"/>
    <cellStyle name="Normal 11 5 4 2" xfId="1718"/>
    <cellStyle name="Normal 11 5 4 2 2" xfId="1719"/>
    <cellStyle name="Normal 11 5 4 2 2 2" xfId="1720"/>
    <cellStyle name="Normal 11 5 4 2 3" xfId="1721"/>
    <cellStyle name="Normal 11 5 4 3" xfId="1722"/>
    <cellStyle name="Normal 11 5 4 3 2" xfId="1723"/>
    <cellStyle name="Normal 11 5 4 4" xfId="1724"/>
    <cellStyle name="Normal 11 5 5" xfId="1725"/>
    <cellStyle name="Normal 11 5 5 2" xfId="1726"/>
    <cellStyle name="Normal 11 5 5 2 2" xfId="1727"/>
    <cellStyle name="Normal 11 5 5 3" xfId="1728"/>
    <cellStyle name="Normal 11 5 6" xfId="1729"/>
    <cellStyle name="Normal 11 5 6 2" xfId="1730"/>
    <cellStyle name="Normal 11 5 7" xfId="1731"/>
    <cellStyle name="Normal 11 6" xfId="1732"/>
    <cellStyle name="Normal 11 6 2" xfId="1733"/>
    <cellStyle name="Normal 11 6 2 2" xfId="1734"/>
    <cellStyle name="Normal 11 6 2 2 2" xfId="1735"/>
    <cellStyle name="Normal 11 6 2 2 2 2" xfId="1736"/>
    <cellStyle name="Normal 11 6 2 2 2 2 2" xfId="1737"/>
    <cellStyle name="Normal 11 6 2 2 2 3" xfId="1738"/>
    <cellStyle name="Normal 11 6 2 2 3" xfId="1739"/>
    <cellStyle name="Normal 11 6 2 2 3 2" xfId="1740"/>
    <cellStyle name="Normal 11 6 2 2 4" xfId="1741"/>
    <cellStyle name="Normal 11 6 2 3" xfId="1742"/>
    <cellStyle name="Normal 11 6 2 3 2" xfId="1743"/>
    <cellStyle name="Normal 11 6 2 3 2 2" xfId="1744"/>
    <cellStyle name="Normal 11 6 2 3 3" xfId="1745"/>
    <cellStyle name="Normal 11 6 2 4" xfId="1746"/>
    <cellStyle name="Normal 11 6 2 4 2" xfId="1747"/>
    <cellStyle name="Normal 11 6 2 5" xfId="1748"/>
    <cellStyle name="Normal 11 6 3" xfId="1749"/>
    <cellStyle name="Normal 11 6 3 2" xfId="1750"/>
    <cellStyle name="Normal 11 6 3 2 2" xfId="1751"/>
    <cellStyle name="Normal 11 6 3 2 2 2" xfId="1752"/>
    <cellStyle name="Normal 11 6 3 2 3" xfId="1753"/>
    <cellStyle name="Normal 11 6 3 3" xfId="1754"/>
    <cellStyle name="Normal 11 6 3 3 2" xfId="1755"/>
    <cellStyle name="Normal 11 6 3 4" xfId="1756"/>
    <cellStyle name="Normal 11 6 4" xfId="1757"/>
    <cellStyle name="Normal 11 6 4 2" xfId="1758"/>
    <cellStyle name="Normal 11 6 4 2 2" xfId="1759"/>
    <cellStyle name="Normal 11 6 4 3" xfId="1760"/>
    <cellStyle name="Normal 11 6 5" xfId="1761"/>
    <cellStyle name="Normal 11 6 5 2" xfId="1762"/>
    <cellStyle name="Normal 11 6 6" xfId="1763"/>
    <cellStyle name="Normal 11 7" xfId="1764"/>
    <cellStyle name="Normal 11 7 2" xfId="1765"/>
    <cellStyle name="Normal 11 7 2 2" xfId="1766"/>
    <cellStyle name="Normal 11 7 2 2 2" xfId="1767"/>
    <cellStyle name="Normal 11 7 2 2 2 2" xfId="1768"/>
    <cellStyle name="Normal 11 7 2 2 3" xfId="1769"/>
    <cellStyle name="Normal 11 7 2 3" xfId="1770"/>
    <cellStyle name="Normal 11 7 2 3 2" xfId="1771"/>
    <cellStyle name="Normal 11 7 2 4" xfId="1772"/>
    <cellStyle name="Normal 11 7 3" xfId="1773"/>
    <cellStyle name="Normal 11 7 3 2" xfId="1774"/>
    <cellStyle name="Normal 11 7 3 2 2" xfId="1775"/>
    <cellStyle name="Normal 11 7 3 3" xfId="1776"/>
    <cellStyle name="Normal 11 7 4" xfId="1777"/>
    <cellStyle name="Normal 11 7 4 2" xfId="1778"/>
    <cellStyle name="Normal 11 7 5" xfId="1779"/>
    <cellStyle name="Normal 11 8" xfId="1780"/>
    <cellStyle name="Normal 11 8 2" xfId="1781"/>
    <cellStyle name="Normal 11 8 2 2" xfId="1782"/>
    <cellStyle name="Normal 11 8 2 2 2" xfId="1783"/>
    <cellStyle name="Normal 11 8 2 3" xfId="1784"/>
    <cellStyle name="Normal 11 8 3" xfId="1785"/>
    <cellStyle name="Normal 11 8 3 2" xfId="1786"/>
    <cellStyle name="Normal 11 8 4" xfId="1787"/>
    <cellStyle name="Normal 11 9" xfId="1788"/>
    <cellStyle name="Normal 11 9 2" xfId="1789"/>
    <cellStyle name="Normal 11 9 2 2" xfId="1790"/>
    <cellStyle name="Normal 11 9 3" xfId="1791"/>
    <cellStyle name="Normal 12" xfId="1792"/>
    <cellStyle name="Normal 13" xfId="1793"/>
    <cellStyle name="Normal 13 10" xfId="1794"/>
    <cellStyle name="Normal 13 2" xfId="1795"/>
    <cellStyle name="Normal 13 2 2" xfId="1796"/>
    <cellStyle name="Normal 13 2 2 2" xfId="1797"/>
    <cellStyle name="Normal 13 2 2 2 2" xfId="1798"/>
    <cellStyle name="Normal 13 2 2 2 2 2" xfId="1799"/>
    <cellStyle name="Normal 13 2 2 2 2 2 2" xfId="1800"/>
    <cellStyle name="Normal 13 2 2 2 2 2 2 2" xfId="1801"/>
    <cellStyle name="Normal 13 2 2 2 2 2 2 2 2" xfId="1802"/>
    <cellStyle name="Normal 13 2 2 2 2 2 2 2 2 2" xfId="1803"/>
    <cellStyle name="Normal 13 2 2 2 2 2 2 2 3" xfId="1804"/>
    <cellStyle name="Normal 13 2 2 2 2 2 2 3" xfId="1805"/>
    <cellStyle name="Normal 13 2 2 2 2 2 2 3 2" xfId="1806"/>
    <cellStyle name="Normal 13 2 2 2 2 2 2 4" xfId="1807"/>
    <cellStyle name="Normal 13 2 2 2 2 2 3" xfId="1808"/>
    <cellStyle name="Normal 13 2 2 2 2 2 3 2" xfId="1809"/>
    <cellStyle name="Normal 13 2 2 2 2 2 3 2 2" xfId="1810"/>
    <cellStyle name="Normal 13 2 2 2 2 2 3 3" xfId="1811"/>
    <cellStyle name="Normal 13 2 2 2 2 2 4" xfId="1812"/>
    <cellStyle name="Normal 13 2 2 2 2 2 4 2" xfId="1813"/>
    <cellStyle name="Normal 13 2 2 2 2 2 5" xfId="1814"/>
    <cellStyle name="Normal 13 2 2 2 2 3" xfId="1815"/>
    <cellStyle name="Normal 13 2 2 2 2 3 2" xfId="1816"/>
    <cellStyle name="Normal 13 2 2 2 2 3 2 2" xfId="1817"/>
    <cellStyle name="Normal 13 2 2 2 2 3 2 2 2" xfId="1818"/>
    <cellStyle name="Normal 13 2 2 2 2 3 2 3" xfId="1819"/>
    <cellStyle name="Normal 13 2 2 2 2 3 3" xfId="1820"/>
    <cellStyle name="Normal 13 2 2 2 2 3 3 2" xfId="1821"/>
    <cellStyle name="Normal 13 2 2 2 2 3 4" xfId="1822"/>
    <cellStyle name="Normal 13 2 2 2 2 4" xfId="1823"/>
    <cellStyle name="Normal 13 2 2 2 2 4 2" xfId="1824"/>
    <cellStyle name="Normal 13 2 2 2 2 4 2 2" xfId="1825"/>
    <cellStyle name="Normal 13 2 2 2 2 4 3" xfId="1826"/>
    <cellStyle name="Normal 13 2 2 2 2 5" xfId="1827"/>
    <cellStyle name="Normal 13 2 2 2 2 5 2" xfId="1828"/>
    <cellStyle name="Normal 13 2 2 2 2 6" xfId="1829"/>
    <cellStyle name="Normal 13 2 2 2 3" xfId="1830"/>
    <cellStyle name="Normal 13 2 2 2 3 2" xfId="1831"/>
    <cellStyle name="Normal 13 2 2 2 3 2 2" xfId="1832"/>
    <cellStyle name="Normal 13 2 2 2 3 2 2 2" xfId="1833"/>
    <cellStyle name="Normal 13 2 2 2 3 2 2 2 2" xfId="1834"/>
    <cellStyle name="Normal 13 2 2 2 3 2 2 3" xfId="1835"/>
    <cellStyle name="Normal 13 2 2 2 3 2 3" xfId="1836"/>
    <cellStyle name="Normal 13 2 2 2 3 2 3 2" xfId="1837"/>
    <cellStyle name="Normal 13 2 2 2 3 2 4" xfId="1838"/>
    <cellStyle name="Normal 13 2 2 2 3 3" xfId="1839"/>
    <cellStyle name="Normal 13 2 2 2 3 3 2" xfId="1840"/>
    <cellStyle name="Normal 13 2 2 2 3 3 2 2" xfId="1841"/>
    <cellStyle name="Normal 13 2 2 2 3 3 3" xfId="1842"/>
    <cellStyle name="Normal 13 2 2 2 3 4" xfId="1843"/>
    <cellStyle name="Normal 13 2 2 2 3 4 2" xfId="1844"/>
    <cellStyle name="Normal 13 2 2 2 3 5" xfId="1845"/>
    <cellStyle name="Normal 13 2 2 2 4" xfId="1846"/>
    <cellStyle name="Normal 13 2 2 2 4 2" xfId="1847"/>
    <cellStyle name="Normal 13 2 2 2 4 2 2" xfId="1848"/>
    <cellStyle name="Normal 13 2 2 2 4 2 2 2" xfId="1849"/>
    <cellStyle name="Normal 13 2 2 2 4 2 3" xfId="1850"/>
    <cellStyle name="Normal 13 2 2 2 4 3" xfId="1851"/>
    <cellStyle name="Normal 13 2 2 2 4 3 2" xfId="1852"/>
    <cellStyle name="Normal 13 2 2 2 4 4" xfId="1853"/>
    <cellStyle name="Normal 13 2 2 2 5" xfId="1854"/>
    <cellStyle name="Normal 13 2 2 2 5 2" xfId="1855"/>
    <cellStyle name="Normal 13 2 2 2 5 2 2" xfId="1856"/>
    <cellStyle name="Normal 13 2 2 2 5 3" xfId="1857"/>
    <cellStyle name="Normal 13 2 2 2 6" xfId="1858"/>
    <cellStyle name="Normal 13 2 2 2 6 2" xfId="1859"/>
    <cellStyle name="Normal 13 2 2 2 7" xfId="1860"/>
    <cellStyle name="Normal 13 2 2 3" xfId="1861"/>
    <cellStyle name="Normal 13 2 2 3 2" xfId="1862"/>
    <cellStyle name="Normal 13 2 2 3 2 2" xfId="1863"/>
    <cellStyle name="Normal 13 2 2 3 2 2 2" xfId="1864"/>
    <cellStyle name="Normal 13 2 2 3 2 2 2 2" xfId="1865"/>
    <cellStyle name="Normal 13 2 2 3 2 2 2 2 2" xfId="1866"/>
    <cellStyle name="Normal 13 2 2 3 2 2 2 3" xfId="1867"/>
    <cellStyle name="Normal 13 2 2 3 2 2 3" xfId="1868"/>
    <cellStyle name="Normal 13 2 2 3 2 2 3 2" xfId="1869"/>
    <cellStyle name="Normal 13 2 2 3 2 2 4" xfId="1870"/>
    <cellStyle name="Normal 13 2 2 3 2 3" xfId="1871"/>
    <cellStyle name="Normal 13 2 2 3 2 3 2" xfId="1872"/>
    <cellStyle name="Normal 13 2 2 3 2 3 2 2" xfId="1873"/>
    <cellStyle name="Normal 13 2 2 3 2 3 3" xfId="1874"/>
    <cellStyle name="Normal 13 2 2 3 2 4" xfId="1875"/>
    <cellStyle name="Normal 13 2 2 3 2 4 2" xfId="1876"/>
    <cellStyle name="Normal 13 2 2 3 2 5" xfId="1877"/>
    <cellStyle name="Normal 13 2 2 3 3" xfId="1878"/>
    <cellStyle name="Normal 13 2 2 3 3 2" xfId="1879"/>
    <cellStyle name="Normal 13 2 2 3 3 2 2" xfId="1880"/>
    <cellStyle name="Normal 13 2 2 3 3 2 2 2" xfId="1881"/>
    <cellStyle name="Normal 13 2 2 3 3 2 3" xfId="1882"/>
    <cellStyle name="Normal 13 2 2 3 3 3" xfId="1883"/>
    <cellStyle name="Normal 13 2 2 3 3 3 2" xfId="1884"/>
    <cellStyle name="Normal 13 2 2 3 3 4" xfId="1885"/>
    <cellStyle name="Normal 13 2 2 3 4" xfId="1886"/>
    <cellStyle name="Normal 13 2 2 3 4 2" xfId="1887"/>
    <cellStyle name="Normal 13 2 2 3 4 2 2" xfId="1888"/>
    <cellStyle name="Normal 13 2 2 3 4 3" xfId="1889"/>
    <cellStyle name="Normal 13 2 2 3 5" xfId="1890"/>
    <cellStyle name="Normal 13 2 2 3 5 2" xfId="1891"/>
    <cellStyle name="Normal 13 2 2 3 6" xfId="1892"/>
    <cellStyle name="Normal 13 2 2 4" xfId="1893"/>
    <cellStyle name="Normal 13 2 2 4 2" xfId="1894"/>
    <cellStyle name="Normal 13 2 2 4 2 2" xfId="1895"/>
    <cellStyle name="Normal 13 2 2 4 2 2 2" xfId="1896"/>
    <cellStyle name="Normal 13 2 2 4 2 2 2 2" xfId="1897"/>
    <cellStyle name="Normal 13 2 2 4 2 2 3" xfId="1898"/>
    <cellStyle name="Normal 13 2 2 4 2 3" xfId="1899"/>
    <cellStyle name="Normal 13 2 2 4 2 3 2" xfId="1900"/>
    <cellStyle name="Normal 13 2 2 4 2 4" xfId="1901"/>
    <cellStyle name="Normal 13 2 2 4 3" xfId="1902"/>
    <cellStyle name="Normal 13 2 2 4 3 2" xfId="1903"/>
    <cellStyle name="Normal 13 2 2 4 3 2 2" xfId="1904"/>
    <cellStyle name="Normal 13 2 2 4 3 3" xfId="1905"/>
    <cellStyle name="Normal 13 2 2 4 4" xfId="1906"/>
    <cellStyle name="Normal 13 2 2 4 4 2" xfId="1907"/>
    <cellStyle name="Normal 13 2 2 4 5" xfId="1908"/>
    <cellStyle name="Normal 13 2 2 5" xfId="1909"/>
    <cellStyle name="Normal 13 2 2 5 2" xfId="1910"/>
    <cellStyle name="Normal 13 2 2 5 2 2" xfId="1911"/>
    <cellStyle name="Normal 13 2 2 5 2 2 2" xfId="1912"/>
    <cellStyle name="Normal 13 2 2 5 2 3" xfId="1913"/>
    <cellStyle name="Normal 13 2 2 5 3" xfId="1914"/>
    <cellStyle name="Normal 13 2 2 5 3 2" xfId="1915"/>
    <cellStyle name="Normal 13 2 2 5 4" xfId="1916"/>
    <cellStyle name="Normal 13 2 2 6" xfId="1917"/>
    <cellStyle name="Normal 13 2 2 6 2" xfId="1918"/>
    <cellStyle name="Normal 13 2 2 6 2 2" xfId="1919"/>
    <cellStyle name="Normal 13 2 2 6 3" xfId="1920"/>
    <cellStyle name="Normal 13 2 2 7" xfId="1921"/>
    <cellStyle name="Normal 13 2 2 7 2" xfId="1922"/>
    <cellStyle name="Normal 13 2 2 8" xfId="1923"/>
    <cellStyle name="Normal 13 2 3" xfId="1924"/>
    <cellStyle name="Normal 13 2 3 2" xfId="1925"/>
    <cellStyle name="Normal 13 2 3 2 2" xfId="1926"/>
    <cellStyle name="Normal 13 2 3 2 2 2" xfId="1927"/>
    <cellStyle name="Normal 13 2 3 2 2 2 2" xfId="1928"/>
    <cellStyle name="Normal 13 2 3 2 2 2 2 2" xfId="1929"/>
    <cellStyle name="Normal 13 2 3 2 2 2 2 2 2" xfId="1930"/>
    <cellStyle name="Normal 13 2 3 2 2 2 2 3" xfId="1931"/>
    <cellStyle name="Normal 13 2 3 2 2 2 3" xfId="1932"/>
    <cellStyle name="Normal 13 2 3 2 2 2 3 2" xfId="1933"/>
    <cellStyle name="Normal 13 2 3 2 2 2 4" xfId="1934"/>
    <cellStyle name="Normal 13 2 3 2 2 3" xfId="1935"/>
    <cellStyle name="Normal 13 2 3 2 2 3 2" xfId="1936"/>
    <cellStyle name="Normal 13 2 3 2 2 3 2 2" xfId="1937"/>
    <cellStyle name="Normal 13 2 3 2 2 3 3" xfId="1938"/>
    <cellStyle name="Normal 13 2 3 2 2 4" xfId="1939"/>
    <cellStyle name="Normal 13 2 3 2 2 4 2" xfId="1940"/>
    <cellStyle name="Normal 13 2 3 2 2 5" xfId="1941"/>
    <cellStyle name="Normal 13 2 3 2 3" xfId="1942"/>
    <cellStyle name="Normal 13 2 3 2 3 2" xfId="1943"/>
    <cellStyle name="Normal 13 2 3 2 3 2 2" xfId="1944"/>
    <cellStyle name="Normal 13 2 3 2 3 2 2 2" xfId="1945"/>
    <cellStyle name="Normal 13 2 3 2 3 2 3" xfId="1946"/>
    <cellStyle name="Normal 13 2 3 2 3 3" xfId="1947"/>
    <cellStyle name="Normal 13 2 3 2 3 3 2" xfId="1948"/>
    <cellStyle name="Normal 13 2 3 2 3 4" xfId="1949"/>
    <cellStyle name="Normal 13 2 3 2 4" xfId="1950"/>
    <cellStyle name="Normal 13 2 3 2 4 2" xfId="1951"/>
    <cellStyle name="Normal 13 2 3 2 4 2 2" xfId="1952"/>
    <cellStyle name="Normal 13 2 3 2 4 3" xfId="1953"/>
    <cellStyle name="Normal 13 2 3 2 5" xfId="1954"/>
    <cellStyle name="Normal 13 2 3 2 5 2" xfId="1955"/>
    <cellStyle name="Normal 13 2 3 2 6" xfId="1956"/>
    <cellStyle name="Normal 13 2 3 3" xfId="1957"/>
    <cellStyle name="Normal 13 2 3 3 2" xfId="1958"/>
    <cellStyle name="Normal 13 2 3 3 2 2" xfId="1959"/>
    <cellStyle name="Normal 13 2 3 3 2 2 2" xfId="1960"/>
    <cellStyle name="Normal 13 2 3 3 2 2 2 2" xfId="1961"/>
    <cellStyle name="Normal 13 2 3 3 2 2 3" xfId="1962"/>
    <cellStyle name="Normal 13 2 3 3 2 3" xfId="1963"/>
    <cellStyle name="Normal 13 2 3 3 2 3 2" xfId="1964"/>
    <cellStyle name="Normal 13 2 3 3 2 4" xfId="1965"/>
    <cellStyle name="Normal 13 2 3 3 3" xfId="1966"/>
    <cellStyle name="Normal 13 2 3 3 3 2" xfId="1967"/>
    <cellStyle name="Normal 13 2 3 3 3 2 2" xfId="1968"/>
    <cellStyle name="Normal 13 2 3 3 3 3" xfId="1969"/>
    <cellStyle name="Normal 13 2 3 3 4" xfId="1970"/>
    <cellStyle name="Normal 13 2 3 3 4 2" xfId="1971"/>
    <cellStyle name="Normal 13 2 3 3 5" xfId="1972"/>
    <cellStyle name="Normal 13 2 3 4" xfId="1973"/>
    <cellStyle name="Normal 13 2 3 4 2" xfId="1974"/>
    <cellStyle name="Normal 13 2 3 4 2 2" xfId="1975"/>
    <cellStyle name="Normal 13 2 3 4 2 2 2" xfId="1976"/>
    <cellStyle name="Normal 13 2 3 4 2 3" xfId="1977"/>
    <cellStyle name="Normal 13 2 3 4 3" xfId="1978"/>
    <cellStyle name="Normal 13 2 3 4 3 2" xfId="1979"/>
    <cellStyle name="Normal 13 2 3 4 4" xfId="1980"/>
    <cellStyle name="Normal 13 2 3 5" xfId="1981"/>
    <cellStyle name="Normal 13 2 3 5 2" xfId="1982"/>
    <cellStyle name="Normal 13 2 3 5 2 2" xfId="1983"/>
    <cellStyle name="Normal 13 2 3 5 3" xfId="1984"/>
    <cellStyle name="Normal 13 2 3 6" xfId="1985"/>
    <cellStyle name="Normal 13 2 3 6 2" xfId="1986"/>
    <cellStyle name="Normal 13 2 3 7" xfId="1987"/>
    <cellStyle name="Normal 13 2 4" xfId="1988"/>
    <cellStyle name="Normal 13 2 4 2" xfId="1989"/>
    <cellStyle name="Normal 13 2 4 2 2" xfId="1990"/>
    <cellStyle name="Normal 13 2 4 2 2 2" xfId="1991"/>
    <cellStyle name="Normal 13 2 4 2 2 2 2" xfId="1992"/>
    <cellStyle name="Normal 13 2 4 2 2 2 2 2" xfId="1993"/>
    <cellStyle name="Normal 13 2 4 2 2 2 3" xfId="1994"/>
    <cellStyle name="Normal 13 2 4 2 2 3" xfId="1995"/>
    <cellStyle name="Normal 13 2 4 2 2 3 2" xfId="1996"/>
    <cellStyle name="Normal 13 2 4 2 2 4" xfId="1997"/>
    <cellStyle name="Normal 13 2 4 2 3" xfId="1998"/>
    <cellStyle name="Normal 13 2 4 2 3 2" xfId="1999"/>
    <cellStyle name="Normal 13 2 4 2 3 2 2" xfId="2000"/>
    <cellStyle name="Normal 13 2 4 2 3 3" xfId="2001"/>
    <cellStyle name="Normal 13 2 4 2 4" xfId="2002"/>
    <cellStyle name="Normal 13 2 4 2 4 2" xfId="2003"/>
    <cellStyle name="Normal 13 2 4 2 5" xfId="2004"/>
    <cellStyle name="Normal 13 2 4 3" xfId="2005"/>
    <cellStyle name="Normal 13 2 4 3 2" xfId="2006"/>
    <cellStyle name="Normal 13 2 4 3 2 2" xfId="2007"/>
    <cellStyle name="Normal 13 2 4 3 2 2 2" xfId="2008"/>
    <cellStyle name="Normal 13 2 4 3 2 3" xfId="2009"/>
    <cellStyle name="Normal 13 2 4 3 3" xfId="2010"/>
    <cellStyle name="Normal 13 2 4 3 3 2" xfId="2011"/>
    <cellStyle name="Normal 13 2 4 3 4" xfId="2012"/>
    <cellStyle name="Normal 13 2 4 4" xfId="2013"/>
    <cellStyle name="Normal 13 2 4 4 2" xfId="2014"/>
    <cellStyle name="Normal 13 2 4 4 2 2" xfId="2015"/>
    <cellStyle name="Normal 13 2 4 4 3" xfId="2016"/>
    <cellStyle name="Normal 13 2 4 5" xfId="2017"/>
    <cellStyle name="Normal 13 2 4 5 2" xfId="2018"/>
    <cellStyle name="Normal 13 2 4 6" xfId="2019"/>
    <cellStyle name="Normal 13 2 5" xfId="2020"/>
    <cellStyle name="Normal 13 2 5 2" xfId="2021"/>
    <cellStyle name="Normal 13 2 5 2 2" xfId="2022"/>
    <cellStyle name="Normal 13 2 5 2 2 2" xfId="2023"/>
    <cellStyle name="Normal 13 2 5 2 2 2 2" xfId="2024"/>
    <cellStyle name="Normal 13 2 5 2 2 3" xfId="2025"/>
    <cellStyle name="Normal 13 2 5 2 3" xfId="2026"/>
    <cellStyle name="Normal 13 2 5 2 3 2" xfId="2027"/>
    <cellStyle name="Normal 13 2 5 2 4" xfId="2028"/>
    <cellStyle name="Normal 13 2 5 3" xfId="2029"/>
    <cellStyle name="Normal 13 2 5 3 2" xfId="2030"/>
    <cellStyle name="Normal 13 2 5 3 2 2" xfId="2031"/>
    <cellStyle name="Normal 13 2 5 3 3" xfId="2032"/>
    <cellStyle name="Normal 13 2 5 4" xfId="2033"/>
    <cellStyle name="Normal 13 2 5 4 2" xfId="2034"/>
    <cellStyle name="Normal 13 2 5 5" xfId="2035"/>
    <cellStyle name="Normal 13 2 6" xfId="2036"/>
    <cellStyle name="Normal 13 2 6 2" xfId="2037"/>
    <cellStyle name="Normal 13 2 6 2 2" xfId="2038"/>
    <cellStyle name="Normal 13 2 6 2 2 2" xfId="2039"/>
    <cellStyle name="Normal 13 2 6 2 3" xfId="2040"/>
    <cellStyle name="Normal 13 2 6 3" xfId="2041"/>
    <cellStyle name="Normal 13 2 6 3 2" xfId="2042"/>
    <cellStyle name="Normal 13 2 6 4" xfId="2043"/>
    <cellStyle name="Normal 13 2 7" xfId="2044"/>
    <cellStyle name="Normal 13 2 7 2" xfId="2045"/>
    <cellStyle name="Normal 13 2 7 2 2" xfId="2046"/>
    <cellStyle name="Normal 13 2 7 3" xfId="2047"/>
    <cellStyle name="Normal 13 2 8" xfId="2048"/>
    <cellStyle name="Normal 13 2 8 2" xfId="2049"/>
    <cellStyle name="Normal 13 2 9" xfId="2050"/>
    <cellStyle name="Normal 13 3" xfId="2051"/>
    <cellStyle name="Normal 13 3 2" xfId="2052"/>
    <cellStyle name="Normal 13 3 2 2" xfId="2053"/>
    <cellStyle name="Normal 13 3 2 2 2" xfId="2054"/>
    <cellStyle name="Normal 13 3 2 2 2 2" xfId="2055"/>
    <cellStyle name="Normal 13 3 2 2 2 2 2" xfId="2056"/>
    <cellStyle name="Normal 13 3 2 2 2 2 2 2" xfId="2057"/>
    <cellStyle name="Normal 13 3 2 2 2 2 2 2 2" xfId="2058"/>
    <cellStyle name="Normal 13 3 2 2 2 2 2 3" xfId="2059"/>
    <cellStyle name="Normal 13 3 2 2 2 2 3" xfId="2060"/>
    <cellStyle name="Normal 13 3 2 2 2 2 3 2" xfId="2061"/>
    <cellStyle name="Normal 13 3 2 2 2 2 4" xfId="2062"/>
    <cellStyle name="Normal 13 3 2 2 2 3" xfId="2063"/>
    <cellStyle name="Normal 13 3 2 2 2 3 2" xfId="2064"/>
    <cellStyle name="Normal 13 3 2 2 2 3 2 2" xfId="2065"/>
    <cellStyle name="Normal 13 3 2 2 2 3 3" xfId="2066"/>
    <cellStyle name="Normal 13 3 2 2 2 4" xfId="2067"/>
    <cellStyle name="Normal 13 3 2 2 2 4 2" xfId="2068"/>
    <cellStyle name="Normal 13 3 2 2 2 5" xfId="2069"/>
    <cellStyle name="Normal 13 3 2 2 3" xfId="2070"/>
    <cellStyle name="Normal 13 3 2 2 3 2" xfId="2071"/>
    <cellStyle name="Normal 13 3 2 2 3 2 2" xfId="2072"/>
    <cellStyle name="Normal 13 3 2 2 3 2 2 2" xfId="2073"/>
    <cellStyle name="Normal 13 3 2 2 3 2 3" xfId="2074"/>
    <cellStyle name="Normal 13 3 2 2 3 3" xfId="2075"/>
    <cellStyle name="Normal 13 3 2 2 3 3 2" xfId="2076"/>
    <cellStyle name="Normal 13 3 2 2 3 4" xfId="2077"/>
    <cellStyle name="Normal 13 3 2 2 4" xfId="2078"/>
    <cellStyle name="Normal 13 3 2 2 4 2" xfId="2079"/>
    <cellStyle name="Normal 13 3 2 2 4 2 2" xfId="2080"/>
    <cellStyle name="Normal 13 3 2 2 4 3" xfId="2081"/>
    <cellStyle name="Normal 13 3 2 2 5" xfId="2082"/>
    <cellStyle name="Normal 13 3 2 2 5 2" xfId="2083"/>
    <cellStyle name="Normal 13 3 2 2 6" xfId="2084"/>
    <cellStyle name="Normal 13 3 2 3" xfId="2085"/>
    <cellStyle name="Normal 13 3 2 3 2" xfId="2086"/>
    <cellStyle name="Normal 13 3 2 3 2 2" xfId="2087"/>
    <cellStyle name="Normal 13 3 2 3 2 2 2" xfId="2088"/>
    <cellStyle name="Normal 13 3 2 3 2 2 2 2" xfId="2089"/>
    <cellStyle name="Normal 13 3 2 3 2 2 3" xfId="2090"/>
    <cellStyle name="Normal 13 3 2 3 2 3" xfId="2091"/>
    <cellStyle name="Normal 13 3 2 3 2 3 2" xfId="2092"/>
    <cellStyle name="Normal 13 3 2 3 2 4" xfId="2093"/>
    <cellStyle name="Normal 13 3 2 3 3" xfId="2094"/>
    <cellStyle name="Normal 13 3 2 3 3 2" xfId="2095"/>
    <cellStyle name="Normal 13 3 2 3 3 2 2" xfId="2096"/>
    <cellStyle name="Normal 13 3 2 3 3 3" xfId="2097"/>
    <cellStyle name="Normal 13 3 2 3 4" xfId="2098"/>
    <cellStyle name="Normal 13 3 2 3 4 2" xfId="2099"/>
    <cellStyle name="Normal 13 3 2 3 5" xfId="2100"/>
    <cellStyle name="Normal 13 3 2 4" xfId="2101"/>
    <cellStyle name="Normal 13 3 2 4 2" xfId="2102"/>
    <cellStyle name="Normal 13 3 2 4 2 2" xfId="2103"/>
    <cellStyle name="Normal 13 3 2 4 2 2 2" xfId="2104"/>
    <cellStyle name="Normal 13 3 2 4 2 3" xfId="2105"/>
    <cellStyle name="Normal 13 3 2 4 3" xfId="2106"/>
    <cellStyle name="Normal 13 3 2 4 3 2" xfId="2107"/>
    <cellStyle name="Normal 13 3 2 4 4" xfId="2108"/>
    <cellStyle name="Normal 13 3 2 5" xfId="2109"/>
    <cellStyle name="Normal 13 3 2 5 2" xfId="2110"/>
    <cellStyle name="Normal 13 3 2 5 2 2" xfId="2111"/>
    <cellStyle name="Normal 13 3 2 5 3" xfId="2112"/>
    <cellStyle name="Normal 13 3 2 6" xfId="2113"/>
    <cellStyle name="Normal 13 3 2 6 2" xfId="2114"/>
    <cellStyle name="Normal 13 3 2 7" xfId="2115"/>
    <cellStyle name="Normal 13 3 3" xfId="2116"/>
    <cellStyle name="Normal 13 3 3 2" xfId="2117"/>
    <cellStyle name="Normal 13 3 3 2 2" xfId="2118"/>
    <cellStyle name="Normal 13 3 3 2 2 2" xfId="2119"/>
    <cellStyle name="Normal 13 3 3 2 2 2 2" xfId="2120"/>
    <cellStyle name="Normal 13 3 3 2 2 2 2 2" xfId="2121"/>
    <cellStyle name="Normal 13 3 3 2 2 2 3" xfId="2122"/>
    <cellStyle name="Normal 13 3 3 2 2 3" xfId="2123"/>
    <cellStyle name="Normal 13 3 3 2 2 3 2" xfId="2124"/>
    <cellStyle name="Normal 13 3 3 2 2 4" xfId="2125"/>
    <cellStyle name="Normal 13 3 3 2 3" xfId="2126"/>
    <cellStyle name="Normal 13 3 3 2 3 2" xfId="2127"/>
    <cellStyle name="Normal 13 3 3 2 3 2 2" xfId="2128"/>
    <cellStyle name="Normal 13 3 3 2 3 3" xfId="2129"/>
    <cellStyle name="Normal 13 3 3 2 4" xfId="2130"/>
    <cellStyle name="Normal 13 3 3 2 4 2" xfId="2131"/>
    <cellStyle name="Normal 13 3 3 2 5" xfId="2132"/>
    <cellStyle name="Normal 13 3 3 3" xfId="2133"/>
    <cellStyle name="Normal 13 3 3 3 2" xfId="2134"/>
    <cellStyle name="Normal 13 3 3 3 2 2" xfId="2135"/>
    <cellStyle name="Normal 13 3 3 3 2 2 2" xfId="2136"/>
    <cellStyle name="Normal 13 3 3 3 2 3" xfId="2137"/>
    <cellStyle name="Normal 13 3 3 3 3" xfId="2138"/>
    <cellStyle name="Normal 13 3 3 3 3 2" xfId="2139"/>
    <cellStyle name="Normal 13 3 3 3 4" xfId="2140"/>
    <cellStyle name="Normal 13 3 3 4" xfId="2141"/>
    <cellStyle name="Normal 13 3 3 4 2" xfId="2142"/>
    <cellStyle name="Normal 13 3 3 4 2 2" xfId="2143"/>
    <cellStyle name="Normal 13 3 3 4 3" xfId="2144"/>
    <cellStyle name="Normal 13 3 3 5" xfId="2145"/>
    <cellStyle name="Normal 13 3 3 5 2" xfId="2146"/>
    <cellStyle name="Normal 13 3 3 6" xfId="2147"/>
    <cellStyle name="Normal 13 3 4" xfId="2148"/>
    <cellStyle name="Normal 13 3 4 2" xfId="2149"/>
    <cellStyle name="Normal 13 3 4 2 2" xfId="2150"/>
    <cellStyle name="Normal 13 3 4 2 2 2" xfId="2151"/>
    <cellStyle name="Normal 13 3 4 2 2 2 2" xfId="2152"/>
    <cellStyle name="Normal 13 3 4 2 2 3" xfId="2153"/>
    <cellStyle name="Normal 13 3 4 2 3" xfId="2154"/>
    <cellStyle name="Normal 13 3 4 2 3 2" xfId="2155"/>
    <cellStyle name="Normal 13 3 4 2 4" xfId="2156"/>
    <cellStyle name="Normal 13 3 4 3" xfId="2157"/>
    <cellStyle name="Normal 13 3 4 3 2" xfId="2158"/>
    <cellStyle name="Normal 13 3 4 3 2 2" xfId="2159"/>
    <cellStyle name="Normal 13 3 4 3 3" xfId="2160"/>
    <cellStyle name="Normal 13 3 4 4" xfId="2161"/>
    <cellStyle name="Normal 13 3 4 4 2" xfId="2162"/>
    <cellStyle name="Normal 13 3 4 5" xfId="2163"/>
    <cellStyle name="Normal 13 3 5" xfId="2164"/>
    <cellStyle name="Normal 13 3 5 2" xfId="2165"/>
    <cellStyle name="Normal 13 3 5 2 2" xfId="2166"/>
    <cellStyle name="Normal 13 3 5 2 2 2" xfId="2167"/>
    <cellStyle name="Normal 13 3 5 2 3" xfId="2168"/>
    <cellStyle name="Normal 13 3 5 3" xfId="2169"/>
    <cellStyle name="Normal 13 3 5 3 2" xfId="2170"/>
    <cellStyle name="Normal 13 3 5 4" xfId="2171"/>
    <cellStyle name="Normal 13 3 6" xfId="2172"/>
    <cellStyle name="Normal 13 3 6 2" xfId="2173"/>
    <cellStyle name="Normal 13 3 6 2 2" xfId="2174"/>
    <cellStyle name="Normal 13 3 6 3" xfId="2175"/>
    <cellStyle name="Normal 13 3 7" xfId="2176"/>
    <cellStyle name="Normal 13 3 7 2" xfId="2177"/>
    <cellStyle name="Normal 13 3 8" xfId="2178"/>
    <cellStyle name="Normal 13 4" xfId="2179"/>
    <cellStyle name="Normal 13 4 2" xfId="2180"/>
    <cellStyle name="Normal 13 4 2 2" xfId="2181"/>
    <cellStyle name="Normal 13 4 2 2 2" xfId="2182"/>
    <cellStyle name="Normal 13 4 2 2 2 2" xfId="2183"/>
    <cellStyle name="Normal 13 4 2 2 2 2 2" xfId="2184"/>
    <cellStyle name="Normal 13 4 2 2 2 2 2 2" xfId="2185"/>
    <cellStyle name="Normal 13 4 2 2 2 2 3" xfId="2186"/>
    <cellStyle name="Normal 13 4 2 2 2 3" xfId="2187"/>
    <cellStyle name="Normal 13 4 2 2 2 3 2" xfId="2188"/>
    <cellStyle name="Normal 13 4 2 2 2 4" xfId="2189"/>
    <cellStyle name="Normal 13 4 2 2 3" xfId="2190"/>
    <cellStyle name="Normal 13 4 2 2 3 2" xfId="2191"/>
    <cellStyle name="Normal 13 4 2 2 3 2 2" xfId="2192"/>
    <cellStyle name="Normal 13 4 2 2 3 3" xfId="2193"/>
    <cellStyle name="Normal 13 4 2 2 4" xfId="2194"/>
    <cellStyle name="Normal 13 4 2 2 4 2" xfId="2195"/>
    <cellStyle name="Normal 13 4 2 2 5" xfId="2196"/>
    <cellStyle name="Normal 13 4 2 3" xfId="2197"/>
    <cellStyle name="Normal 13 4 2 3 2" xfId="2198"/>
    <cellStyle name="Normal 13 4 2 3 2 2" xfId="2199"/>
    <cellStyle name="Normal 13 4 2 3 2 2 2" xfId="2200"/>
    <cellStyle name="Normal 13 4 2 3 2 3" xfId="2201"/>
    <cellStyle name="Normal 13 4 2 3 3" xfId="2202"/>
    <cellStyle name="Normal 13 4 2 3 3 2" xfId="2203"/>
    <cellStyle name="Normal 13 4 2 3 4" xfId="2204"/>
    <cellStyle name="Normal 13 4 2 4" xfId="2205"/>
    <cellStyle name="Normal 13 4 2 4 2" xfId="2206"/>
    <cellStyle name="Normal 13 4 2 4 2 2" xfId="2207"/>
    <cellStyle name="Normal 13 4 2 4 3" xfId="2208"/>
    <cellStyle name="Normal 13 4 2 5" xfId="2209"/>
    <cellStyle name="Normal 13 4 2 5 2" xfId="2210"/>
    <cellStyle name="Normal 13 4 2 6" xfId="2211"/>
    <cellStyle name="Normal 13 4 3" xfId="2212"/>
    <cellStyle name="Normal 13 4 3 2" xfId="2213"/>
    <cellStyle name="Normal 13 4 3 2 2" xfId="2214"/>
    <cellStyle name="Normal 13 4 3 2 2 2" xfId="2215"/>
    <cellStyle name="Normal 13 4 3 2 2 2 2" xfId="2216"/>
    <cellStyle name="Normal 13 4 3 2 2 3" xfId="2217"/>
    <cellStyle name="Normal 13 4 3 2 3" xfId="2218"/>
    <cellStyle name="Normal 13 4 3 2 3 2" xfId="2219"/>
    <cellStyle name="Normal 13 4 3 2 4" xfId="2220"/>
    <cellStyle name="Normal 13 4 3 3" xfId="2221"/>
    <cellStyle name="Normal 13 4 3 3 2" xfId="2222"/>
    <cellStyle name="Normal 13 4 3 3 2 2" xfId="2223"/>
    <cellStyle name="Normal 13 4 3 3 3" xfId="2224"/>
    <cellStyle name="Normal 13 4 3 4" xfId="2225"/>
    <cellStyle name="Normal 13 4 3 4 2" xfId="2226"/>
    <cellStyle name="Normal 13 4 3 5" xfId="2227"/>
    <cellStyle name="Normal 13 4 4" xfId="2228"/>
    <cellStyle name="Normal 13 4 4 2" xfId="2229"/>
    <cellStyle name="Normal 13 4 4 2 2" xfId="2230"/>
    <cellStyle name="Normal 13 4 4 2 2 2" xfId="2231"/>
    <cellStyle name="Normal 13 4 4 2 3" xfId="2232"/>
    <cellStyle name="Normal 13 4 4 3" xfId="2233"/>
    <cellStyle name="Normal 13 4 4 3 2" xfId="2234"/>
    <cellStyle name="Normal 13 4 4 4" xfId="2235"/>
    <cellStyle name="Normal 13 4 5" xfId="2236"/>
    <cellStyle name="Normal 13 4 5 2" xfId="2237"/>
    <cellStyle name="Normal 13 4 5 2 2" xfId="2238"/>
    <cellStyle name="Normal 13 4 5 3" xfId="2239"/>
    <cellStyle name="Normal 13 4 6" xfId="2240"/>
    <cellStyle name="Normal 13 4 6 2" xfId="2241"/>
    <cellStyle name="Normal 13 4 7" xfId="2242"/>
    <cellStyle name="Normal 13 5" xfId="2243"/>
    <cellStyle name="Normal 13 5 2" xfId="2244"/>
    <cellStyle name="Normal 13 5 2 2" xfId="2245"/>
    <cellStyle name="Normal 13 5 2 2 2" xfId="2246"/>
    <cellStyle name="Normal 13 5 2 2 2 2" xfId="2247"/>
    <cellStyle name="Normal 13 5 2 2 2 2 2" xfId="2248"/>
    <cellStyle name="Normal 13 5 2 2 2 3" xfId="2249"/>
    <cellStyle name="Normal 13 5 2 2 3" xfId="2250"/>
    <cellStyle name="Normal 13 5 2 2 3 2" xfId="2251"/>
    <cellStyle name="Normal 13 5 2 2 4" xfId="2252"/>
    <cellStyle name="Normal 13 5 2 3" xfId="2253"/>
    <cellStyle name="Normal 13 5 2 3 2" xfId="2254"/>
    <cellStyle name="Normal 13 5 2 3 2 2" xfId="2255"/>
    <cellStyle name="Normal 13 5 2 3 3" xfId="2256"/>
    <cellStyle name="Normal 13 5 2 4" xfId="2257"/>
    <cellStyle name="Normal 13 5 2 4 2" xfId="2258"/>
    <cellStyle name="Normal 13 5 2 5" xfId="2259"/>
    <cellStyle name="Normal 13 5 3" xfId="2260"/>
    <cellStyle name="Normal 13 5 3 2" xfId="2261"/>
    <cellStyle name="Normal 13 5 3 2 2" xfId="2262"/>
    <cellStyle name="Normal 13 5 3 2 2 2" xfId="2263"/>
    <cellStyle name="Normal 13 5 3 2 3" xfId="2264"/>
    <cellStyle name="Normal 13 5 3 3" xfId="2265"/>
    <cellStyle name="Normal 13 5 3 3 2" xfId="2266"/>
    <cellStyle name="Normal 13 5 3 4" xfId="2267"/>
    <cellStyle name="Normal 13 5 4" xfId="2268"/>
    <cellStyle name="Normal 13 5 4 2" xfId="2269"/>
    <cellStyle name="Normal 13 5 4 2 2" xfId="2270"/>
    <cellStyle name="Normal 13 5 4 3" xfId="2271"/>
    <cellStyle name="Normal 13 5 5" xfId="2272"/>
    <cellStyle name="Normal 13 5 5 2" xfId="2273"/>
    <cellStyle name="Normal 13 5 6" xfId="2274"/>
    <cellStyle name="Normal 13 6" xfId="2275"/>
    <cellStyle name="Normal 13 6 2" xfId="2276"/>
    <cellStyle name="Normal 13 6 2 2" xfId="2277"/>
    <cellStyle name="Normal 13 6 2 2 2" xfId="2278"/>
    <cellStyle name="Normal 13 6 2 2 2 2" xfId="2279"/>
    <cellStyle name="Normal 13 6 2 2 3" xfId="2280"/>
    <cellStyle name="Normal 13 6 2 3" xfId="2281"/>
    <cellStyle name="Normal 13 6 2 3 2" xfId="2282"/>
    <cellStyle name="Normal 13 6 2 4" xfId="2283"/>
    <cellStyle name="Normal 13 6 3" xfId="2284"/>
    <cellStyle name="Normal 13 6 3 2" xfId="2285"/>
    <cellStyle name="Normal 13 6 3 2 2" xfId="2286"/>
    <cellStyle name="Normal 13 6 3 3" xfId="2287"/>
    <cellStyle name="Normal 13 6 4" xfId="2288"/>
    <cellStyle name="Normal 13 6 4 2" xfId="2289"/>
    <cellStyle name="Normal 13 6 5" xfId="2290"/>
    <cellStyle name="Normal 13 7" xfId="2291"/>
    <cellStyle name="Normal 13 7 2" xfId="2292"/>
    <cellStyle name="Normal 13 7 2 2" xfId="2293"/>
    <cellStyle name="Normal 13 7 2 2 2" xfId="2294"/>
    <cellStyle name="Normal 13 7 2 3" xfId="2295"/>
    <cellStyle name="Normal 13 7 3" xfId="2296"/>
    <cellStyle name="Normal 13 7 3 2" xfId="2297"/>
    <cellStyle name="Normal 13 7 4" xfId="2298"/>
    <cellStyle name="Normal 13 8" xfId="2299"/>
    <cellStyle name="Normal 13 8 2" xfId="2300"/>
    <cellStyle name="Normal 13 8 2 2" xfId="2301"/>
    <cellStyle name="Normal 13 8 3" xfId="2302"/>
    <cellStyle name="Normal 13 9" xfId="2303"/>
    <cellStyle name="Normal 13 9 2" xfId="2304"/>
    <cellStyle name="Normal 14" xfId="2305"/>
    <cellStyle name="Normal 15" xfId="2306"/>
    <cellStyle name="Normal 15 2" xfId="2307"/>
    <cellStyle name="Normal 15 2 2" xfId="2308"/>
    <cellStyle name="Normal 15 2 2 2" xfId="2309"/>
    <cellStyle name="Normal 15 2 2 2 2" xfId="2310"/>
    <cellStyle name="Normal 15 2 2 2 2 2" xfId="2311"/>
    <cellStyle name="Normal 15 2 2 2 2 2 2" xfId="2312"/>
    <cellStyle name="Normal 15 2 2 2 2 2 2 2" xfId="2313"/>
    <cellStyle name="Normal 15 2 2 2 2 2 2 2 2" xfId="2314"/>
    <cellStyle name="Normal 15 2 2 2 2 2 2 3" xfId="2315"/>
    <cellStyle name="Normal 15 2 2 2 2 2 3" xfId="2316"/>
    <cellStyle name="Normal 15 2 2 2 2 2 3 2" xfId="2317"/>
    <cellStyle name="Normal 15 2 2 2 2 2 4" xfId="2318"/>
    <cellStyle name="Normal 15 2 2 2 2 3" xfId="2319"/>
    <cellStyle name="Normal 15 2 2 2 2 3 2" xfId="2320"/>
    <cellStyle name="Normal 15 2 2 2 2 3 2 2" xfId="2321"/>
    <cellStyle name="Normal 15 2 2 2 2 3 3" xfId="2322"/>
    <cellStyle name="Normal 15 2 2 2 2 4" xfId="2323"/>
    <cellStyle name="Normal 15 2 2 2 2 4 2" xfId="2324"/>
    <cellStyle name="Normal 15 2 2 2 2 5" xfId="2325"/>
    <cellStyle name="Normal 15 2 2 2 3" xfId="2326"/>
    <cellStyle name="Normal 15 2 2 2 3 2" xfId="2327"/>
    <cellStyle name="Normal 15 2 2 2 3 2 2" xfId="2328"/>
    <cellStyle name="Normal 15 2 2 2 3 2 2 2" xfId="2329"/>
    <cellStyle name="Normal 15 2 2 2 3 2 3" xfId="2330"/>
    <cellStyle name="Normal 15 2 2 2 3 3" xfId="2331"/>
    <cellStyle name="Normal 15 2 2 2 3 3 2" xfId="2332"/>
    <cellStyle name="Normal 15 2 2 2 3 4" xfId="2333"/>
    <cellStyle name="Normal 15 2 2 2 4" xfId="2334"/>
    <cellStyle name="Normal 15 2 2 2 4 2" xfId="2335"/>
    <cellStyle name="Normal 15 2 2 2 4 2 2" xfId="2336"/>
    <cellStyle name="Normal 15 2 2 2 4 3" xfId="2337"/>
    <cellStyle name="Normal 15 2 2 2 5" xfId="2338"/>
    <cellStyle name="Normal 15 2 2 2 5 2" xfId="2339"/>
    <cellStyle name="Normal 15 2 2 2 6" xfId="2340"/>
    <cellStyle name="Normal 15 2 2 3" xfId="2341"/>
    <cellStyle name="Normal 15 2 2 3 2" xfId="2342"/>
    <cellStyle name="Normal 15 2 2 3 2 2" xfId="2343"/>
    <cellStyle name="Normal 15 2 2 3 2 2 2" xfId="2344"/>
    <cellStyle name="Normal 15 2 2 3 2 2 2 2" xfId="2345"/>
    <cellStyle name="Normal 15 2 2 3 2 2 3" xfId="2346"/>
    <cellStyle name="Normal 15 2 2 3 2 3" xfId="2347"/>
    <cellStyle name="Normal 15 2 2 3 2 3 2" xfId="2348"/>
    <cellStyle name="Normal 15 2 2 3 2 4" xfId="2349"/>
    <cellStyle name="Normal 15 2 2 3 3" xfId="2350"/>
    <cellStyle name="Normal 15 2 2 3 3 2" xfId="2351"/>
    <cellStyle name="Normal 15 2 2 3 3 2 2" xfId="2352"/>
    <cellStyle name="Normal 15 2 2 3 3 3" xfId="2353"/>
    <cellStyle name="Normal 15 2 2 3 4" xfId="2354"/>
    <cellStyle name="Normal 15 2 2 3 4 2" xfId="2355"/>
    <cellStyle name="Normal 15 2 2 3 5" xfId="2356"/>
    <cellStyle name="Normal 15 2 2 4" xfId="2357"/>
    <cellStyle name="Normal 15 2 2 4 2" xfId="2358"/>
    <cellStyle name="Normal 15 2 2 4 2 2" xfId="2359"/>
    <cellStyle name="Normal 15 2 2 4 2 2 2" xfId="2360"/>
    <cellStyle name="Normal 15 2 2 4 2 3" xfId="2361"/>
    <cellStyle name="Normal 15 2 2 4 3" xfId="2362"/>
    <cellStyle name="Normal 15 2 2 4 3 2" xfId="2363"/>
    <cellStyle name="Normal 15 2 2 4 4" xfId="2364"/>
    <cellStyle name="Normal 15 2 2 5" xfId="2365"/>
    <cellStyle name="Normal 15 2 2 5 2" xfId="2366"/>
    <cellStyle name="Normal 15 2 2 5 2 2" xfId="2367"/>
    <cellStyle name="Normal 15 2 2 5 3" xfId="2368"/>
    <cellStyle name="Normal 15 2 2 6" xfId="2369"/>
    <cellStyle name="Normal 15 2 2 6 2" xfId="2370"/>
    <cellStyle name="Normal 15 2 2 7" xfId="2371"/>
    <cellStyle name="Normal 15 2 3" xfId="2372"/>
    <cellStyle name="Normal 15 2 3 2" xfId="2373"/>
    <cellStyle name="Normal 15 2 3 2 2" xfId="2374"/>
    <cellStyle name="Normal 15 2 3 2 2 2" xfId="2375"/>
    <cellStyle name="Normal 15 2 3 2 2 2 2" xfId="2376"/>
    <cellStyle name="Normal 15 2 3 2 2 2 2 2" xfId="2377"/>
    <cellStyle name="Normal 15 2 3 2 2 2 3" xfId="2378"/>
    <cellStyle name="Normal 15 2 3 2 2 3" xfId="2379"/>
    <cellStyle name="Normal 15 2 3 2 2 3 2" xfId="2380"/>
    <cellStyle name="Normal 15 2 3 2 2 4" xfId="2381"/>
    <cellStyle name="Normal 15 2 3 2 3" xfId="2382"/>
    <cellStyle name="Normal 15 2 3 2 3 2" xfId="2383"/>
    <cellStyle name="Normal 15 2 3 2 3 2 2" xfId="2384"/>
    <cellStyle name="Normal 15 2 3 2 3 3" xfId="2385"/>
    <cellStyle name="Normal 15 2 3 2 4" xfId="2386"/>
    <cellStyle name="Normal 15 2 3 2 4 2" xfId="2387"/>
    <cellStyle name="Normal 15 2 3 2 5" xfId="2388"/>
    <cellStyle name="Normal 15 2 3 3" xfId="2389"/>
    <cellStyle name="Normal 15 2 3 3 2" xfId="2390"/>
    <cellStyle name="Normal 15 2 3 3 2 2" xfId="2391"/>
    <cellStyle name="Normal 15 2 3 3 2 2 2" xfId="2392"/>
    <cellStyle name="Normal 15 2 3 3 2 3" xfId="2393"/>
    <cellStyle name="Normal 15 2 3 3 3" xfId="2394"/>
    <cellStyle name="Normal 15 2 3 3 3 2" xfId="2395"/>
    <cellStyle name="Normal 15 2 3 3 4" xfId="2396"/>
    <cellStyle name="Normal 15 2 3 4" xfId="2397"/>
    <cellStyle name="Normal 15 2 3 4 2" xfId="2398"/>
    <cellStyle name="Normal 15 2 3 4 2 2" xfId="2399"/>
    <cellStyle name="Normal 15 2 3 4 3" xfId="2400"/>
    <cellStyle name="Normal 15 2 3 5" xfId="2401"/>
    <cellStyle name="Normal 15 2 3 5 2" xfId="2402"/>
    <cellStyle name="Normal 15 2 3 6" xfId="2403"/>
    <cellStyle name="Normal 15 2 4" xfId="2404"/>
    <cellStyle name="Normal 15 2 4 2" xfId="2405"/>
    <cellStyle name="Normal 15 2 4 2 2" xfId="2406"/>
    <cellStyle name="Normal 15 2 4 2 2 2" xfId="2407"/>
    <cellStyle name="Normal 15 2 4 2 2 2 2" xfId="2408"/>
    <cellStyle name="Normal 15 2 4 2 2 3" xfId="2409"/>
    <cellStyle name="Normal 15 2 4 2 3" xfId="2410"/>
    <cellStyle name="Normal 15 2 4 2 3 2" xfId="2411"/>
    <cellStyle name="Normal 15 2 4 2 4" xfId="2412"/>
    <cellStyle name="Normal 15 2 4 3" xfId="2413"/>
    <cellStyle name="Normal 15 2 4 3 2" xfId="2414"/>
    <cellStyle name="Normal 15 2 4 3 2 2" xfId="2415"/>
    <cellStyle name="Normal 15 2 4 3 3" xfId="2416"/>
    <cellStyle name="Normal 15 2 4 4" xfId="2417"/>
    <cellStyle name="Normal 15 2 4 4 2" xfId="2418"/>
    <cellStyle name="Normal 15 2 4 5" xfId="2419"/>
    <cellStyle name="Normal 15 2 5" xfId="2420"/>
    <cellStyle name="Normal 15 2 5 2" xfId="2421"/>
    <cellStyle name="Normal 15 2 5 2 2" xfId="2422"/>
    <cellStyle name="Normal 15 2 5 2 2 2" xfId="2423"/>
    <cellStyle name="Normal 15 2 5 2 3" xfId="2424"/>
    <cellStyle name="Normal 15 2 5 3" xfId="2425"/>
    <cellStyle name="Normal 15 2 5 3 2" xfId="2426"/>
    <cellStyle name="Normal 15 2 5 4" xfId="2427"/>
    <cellStyle name="Normal 15 2 6" xfId="2428"/>
    <cellStyle name="Normal 15 2 6 2" xfId="2429"/>
    <cellStyle name="Normal 15 2 6 2 2" xfId="2430"/>
    <cellStyle name="Normal 15 2 6 3" xfId="2431"/>
    <cellStyle name="Normal 15 2 7" xfId="2432"/>
    <cellStyle name="Normal 15 2 7 2" xfId="2433"/>
    <cellStyle name="Normal 15 2 8" xfId="2434"/>
    <cellStyle name="Normal 15 3" xfId="2435"/>
    <cellStyle name="Normal 15 3 2" xfId="2436"/>
    <cellStyle name="Normal 15 3 2 2" xfId="2437"/>
    <cellStyle name="Normal 15 3 2 2 2" xfId="2438"/>
    <cellStyle name="Normal 15 3 2 2 2 2" xfId="2439"/>
    <cellStyle name="Normal 15 3 2 2 2 2 2" xfId="2440"/>
    <cellStyle name="Normal 15 3 2 2 2 2 2 2" xfId="2441"/>
    <cellStyle name="Normal 15 3 2 2 2 2 3" xfId="2442"/>
    <cellStyle name="Normal 15 3 2 2 2 3" xfId="2443"/>
    <cellStyle name="Normal 15 3 2 2 2 3 2" xfId="2444"/>
    <cellStyle name="Normal 15 3 2 2 2 4" xfId="2445"/>
    <cellStyle name="Normal 15 3 2 2 3" xfId="2446"/>
    <cellStyle name="Normal 15 3 2 2 3 2" xfId="2447"/>
    <cellStyle name="Normal 15 3 2 2 3 2 2" xfId="2448"/>
    <cellStyle name="Normal 15 3 2 2 3 3" xfId="2449"/>
    <cellStyle name="Normal 15 3 2 2 4" xfId="2450"/>
    <cellStyle name="Normal 15 3 2 2 4 2" xfId="2451"/>
    <cellStyle name="Normal 15 3 2 2 5" xfId="2452"/>
    <cellStyle name="Normal 15 3 2 3" xfId="2453"/>
    <cellStyle name="Normal 15 3 2 3 2" xfId="2454"/>
    <cellStyle name="Normal 15 3 2 3 2 2" xfId="2455"/>
    <cellStyle name="Normal 15 3 2 3 2 2 2" xfId="2456"/>
    <cellStyle name="Normal 15 3 2 3 2 3" xfId="2457"/>
    <cellStyle name="Normal 15 3 2 3 3" xfId="2458"/>
    <cellStyle name="Normal 15 3 2 3 3 2" xfId="2459"/>
    <cellStyle name="Normal 15 3 2 3 4" xfId="2460"/>
    <cellStyle name="Normal 15 3 2 4" xfId="2461"/>
    <cellStyle name="Normal 15 3 2 4 2" xfId="2462"/>
    <cellStyle name="Normal 15 3 2 4 2 2" xfId="2463"/>
    <cellStyle name="Normal 15 3 2 4 3" xfId="2464"/>
    <cellStyle name="Normal 15 3 2 5" xfId="2465"/>
    <cellStyle name="Normal 15 3 2 5 2" xfId="2466"/>
    <cellStyle name="Normal 15 3 2 6" xfId="2467"/>
    <cellStyle name="Normal 15 3 3" xfId="2468"/>
    <cellStyle name="Normal 15 3 3 2" xfId="2469"/>
    <cellStyle name="Normal 15 3 3 2 2" xfId="2470"/>
    <cellStyle name="Normal 15 3 3 2 2 2" xfId="2471"/>
    <cellStyle name="Normal 15 3 3 2 2 2 2" xfId="2472"/>
    <cellStyle name="Normal 15 3 3 2 2 3" xfId="2473"/>
    <cellStyle name="Normal 15 3 3 2 3" xfId="2474"/>
    <cellStyle name="Normal 15 3 3 2 3 2" xfId="2475"/>
    <cellStyle name="Normal 15 3 3 2 4" xfId="2476"/>
    <cellStyle name="Normal 15 3 3 3" xfId="2477"/>
    <cellStyle name="Normal 15 3 3 3 2" xfId="2478"/>
    <cellStyle name="Normal 15 3 3 3 2 2" xfId="2479"/>
    <cellStyle name="Normal 15 3 3 3 3" xfId="2480"/>
    <cellStyle name="Normal 15 3 3 4" xfId="2481"/>
    <cellStyle name="Normal 15 3 3 4 2" xfId="2482"/>
    <cellStyle name="Normal 15 3 3 5" xfId="2483"/>
    <cellStyle name="Normal 15 3 4" xfId="2484"/>
    <cellStyle name="Normal 15 3 4 2" xfId="2485"/>
    <cellStyle name="Normal 15 3 4 2 2" xfId="2486"/>
    <cellStyle name="Normal 15 3 4 2 2 2" xfId="2487"/>
    <cellStyle name="Normal 15 3 4 2 3" xfId="2488"/>
    <cellStyle name="Normal 15 3 4 3" xfId="2489"/>
    <cellStyle name="Normal 15 3 4 3 2" xfId="2490"/>
    <cellStyle name="Normal 15 3 4 4" xfId="2491"/>
    <cellStyle name="Normal 15 3 5" xfId="2492"/>
    <cellStyle name="Normal 15 3 5 2" xfId="2493"/>
    <cellStyle name="Normal 15 3 5 2 2" xfId="2494"/>
    <cellStyle name="Normal 15 3 5 3" xfId="2495"/>
    <cellStyle name="Normal 15 3 6" xfId="2496"/>
    <cellStyle name="Normal 15 3 6 2" xfId="2497"/>
    <cellStyle name="Normal 15 3 7" xfId="2498"/>
    <cellStyle name="Normal 15 4" xfId="2499"/>
    <cellStyle name="Normal 15 4 2" xfId="2500"/>
    <cellStyle name="Normal 15 4 2 2" xfId="2501"/>
    <cellStyle name="Normal 15 4 2 2 2" xfId="2502"/>
    <cellStyle name="Normal 15 4 2 2 2 2" xfId="2503"/>
    <cellStyle name="Normal 15 4 2 2 2 2 2" xfId="2504"/>
    <cellStyle name="Normal 15 4 2 2 2 3" xfId="2505"/>
    <cellStyle name="Normal 15 4 2 2 3" xfId="2506"/>
    <cellStyle name="Normal 15 4 2 2 3 2" xfId="2507"/>
    <cellStyle name="Normal 15 4 2 2 4" xfId="2508"/>
    <cellStyle name="Normal 15 4 2 3" xfId="2509"/>
    <cellStyle name="Normal 15 4 2 3 2" xfId="2510"/>
    <cellStyle name="Normal 15 4 2 3 2 2" xfId="2511"/>
    <cellStyle name="Normal 15 4 2 3 3" xfId="2512"/>
    <cellStyle name="Normal 15 4 2 4" xfId="2513"/>
    <cellStyle name="Normal 15 4 2 4 2" xfId="2514"/>
    <cellStyle name="Normal 15 4 2 5" xfId="2515"/>
    <cellStyle name="Normal 15 4 3" xfId="2516"/>
    <cellStyle name="Normal 15 4 3 2" xfId="2517"/>
    <cellStyle name="Normal 15 4 3 2 2" xfId="2518"/>
    <cellStyle name="Normal 15 4 3 2 2 2" xfId="2519"/>
    <cellStyle name="Normal 15 4 3 2 3" xfId="2520"/>
    <cellStyle name="Normal 15 4 3 3" xfId="2521"/>
    <cellStyle name="Normal 15 4 3 3 2" xfId="2522"/>
    <cellStyle name="Normal 15 4 3 4" xfId="2523"/>
    <cellStyle name="Normal 15 4 4" xfId="2524"/>
    <cellStyle name="Normal 15 4 4 2" xfId="2525"/>
    <cellStyle name="Normal 15 4 4 2 2" xfId="2526"/>
    <cellStyle name="Normal 15 4 4 3" xfId="2527"/>
    <cellStyle name="Normal 15 4 5" xfId="2528"/>
    <cellStyle name="Normal 15 4 5 2" xfId="2529"/>
    <cellStyle name="Normal 15 4 6" xfId="2530"/>
    <cellStyle name="Normal 15 5" xfId="2531"/>
    <cellStyle name="Normal 15 5 2" xfId="2532"/>
    <cellStyle name="Normal 15 5 2 2" xfId="2533"/>
    <cellStyle name="Normal 15 5 2 2 2" xfId="2534"/>
    <cellStyle name="Normal 15 5 2 2 2 2" xfId="2535"/>
    <cellStyle name="Normal 15 5 2 2 3" xfId="2536"/>
    <cellStyle name="Normal 15 5 2 3" xfId="2537"/>
    <cellStyle name="Normal 15 5 2 3 2" xfId="2538"/>
    <cellStyle name="Normal 15 5 2 4" xfId="2539"/>
    <cellStyle name="Normal 15 5 3" xfId="2540"/>
    <cellStyle name="Normal 15 5 3 2" xfId="2541"/>
    <cellStyle name="Normal 15 5 3 2 2" xfId="2542"/>
    <cellStyle name="Normal 15 5 3 3" xfId="2543"/>
    <cellStyle name="Normal 15 5 4" xfId="2544"/>
    <cellStyle name="Normal 15 5 4 2" xfId="2545"/>
    <cellStyle name="Normal 15 5 5" xfId="2546"/>
    <cellStyle name="Normal 15 6" xfId="2547"/>
    <cellStyle name="Normal 15 6 2" xfId="2548"/>
    <cellStyle name="Normal 15 6 2 2" xfId="2549"/>
    <cellStyle name="Normal 15 6 2 2 2" xfId="2550"/>
    <cellStyle name="Normal 15 6 2 3" xfId="2551"/>
    <cellStyle name="Normal 15 6 3" xfId="2552"/>
    <cellStyle name="Normal 15 6 3 2" xfId="2553"/>
    <cellStyle name="Normal 15 6 4" xfId="2554"/>
    <cellStyle name="Normal 15 7" xfId="2555"/>
    <cellStyle name="Normal 15 7 2" xfId="2556"/>
    <cellStyle name="Normal 15 7 2 2" xfId="2557"/>
    <cellStyle name="Normal 15 7 3" xfId="2558"/>
    <cellStyle name="Normal 15 8" xfId="2559"/>
    <cellStyle name="Normal 15 8 2" xfId="2560"/>
    <cellStyle name="Normal 15 9" xfId="2561"/>
    <cellStyle name="Normal 16" xfId="2562"/>
    <cellStyle name="Normal 17" xfId="2563"/>
    <cellStyle name="Normal 17 2" xfId="2564"/>
    <cellStyle name="Normal 17 2 2" xfId="2565"/>
    <cellStyle name="Normal 17 2 2 2" xfId="2566"/>
    <cellStyle name="Normal 17 2 2 2 2" xfId="2567"/>
    <cellStyle name="Normal 17 2 2 2 2 2" xfId="2568"/>
    <cellStyle name="Normal 17 2 2 2 2 2 2" xfId="2569"/>
    <cellStyle name="Normal 17 2 2 2 2 2 2 2" xfId="2570"/>
    <cellStyle name="Normal 17 2 2 2 2 2 3" xfId="2571"/>
    <cellStyle name="Normal 17 2 2 2 2 3" xfId="2572"/>
    <cellStyle name="Normal 17 2 2 2 2 3 2" xfId="2573"/>
    <cellStyle name="Normal 17 2 2 2 2 4" xfId="2574"/>
    <cellStyle name="Normal 17 2 2 2 3" xfId="2575"/>
    <cellStyle name="Normal 17 2 2 2 3 2" xfId="2576"/>
    <cellStyle name="Normal 17 2 2 2 3 2 2" xfId="2577"/>
    <cellStyle name="Normal 17 2 2 2 3 3" xfId="2578"/>
    <cellStyle name="Normal 17 2 2 2 4" xfId="2579"/>
    <cellStyle name="Normal 17 2 2 2 4 2" xfId="2580"/>
    <cellStyle name="Normal 17 2 2 2 5" xfId="2581"/>
    <cellStyle name="Normal 17 2 2 3" xfId="2582"/>
    <cellStyle name="Normal 17 2 2 3 2" xfId="2583"/>
    <cellStyle name="Normal 17 2 2 3 2 2" xfId="2584"/>
    <cellStyle name="Normal 17 2 2 3 2 2 2" xfId="2585"/>
    <cellStyle name="Normal 17 2 2 3 2 3" xfId="2586"/>
    <cellStyle name="Normal 17 2 2 3 3" xfId="2587"/>
    <cellStyle name="Normal 17 2 2 3 3 2" xfId="2588"/>
    <cellStyle name="Normal 17 2 2 3 4" xfId="2589"/>
    <cellStyle name="Normal 17 2 2 4" xfId="2590"/>
    <cellStyle name="Normal 17 2 2 4 2" xfId="2591"/>
    <cellStyle name="Normal 17 2 2 4 2 2" xfId="2592"/>
    <cellStyle name="Normal 17 2 2 4 3" xfId="2593"/>
    <cellStyle name="Normal 17 2 2 5" xfId="2594"/>
    <cellStyle name="Normal 17 2 2 5 2" xfId="2595"/>
    <cellStyle name="Normal 17 2 2 6" xfId="2596"/>
    <cellStyle name="Normal 17 2 3" xfId="2597"/>
    <cellStyle name="Normal 17 2 3 2" xfId="2598"/>
    <cellStyle name="Normal 17 2 3 2 2" xfId="2599"/>
    <cellStyle name="Normal 17 2 3 2 2 2" xfId="2600"/>
    <cellStyle name="Normal 17 2 3 2 2 2 2" xfId="2601"/>
    <cellStyle name="Normal 17 2 3 2 2 3" xfId="2602"/>
    <cellStyle name="Normal 17 2 3 2 3" xfId="2603"/>
    <cellStyle name="Normal 17 2 3 2 3 2" xfId="2604"/>
    <cellStyle name="Normal 17 2 3 2 4" xfId="2605"/>
    <cellStyle name="Normal 17 2 3 3" xfId="2606"/>
    <cellStyle name="Normal 17 2 3 3 2" xfId="2607"/>
    <cellStyle name="Normal 17 2 3 3 2 2" xfId="2608"/>
    <cellStyle name="Normal 17 2 3 3 3" xfId="2609"/>
    <cellStyle name="Normal 17 2 3 4" xfId="2610"/>
    <cellStyle name="Normal 17 2 3 4 2" xfId="2611"/>
    <cellStyle name="Normal 17 2 3 5" xfId="2612"/>
    <cellStyle name="Normal 17 2 4" xfId="2613"/>
    <cellStyle name="Normal 17 2 4 2" xfId="2614"/>
    <cellStyle name="Normal 17 2 4 2 2" xfId="2615"/>
    <cellStyle name="Normal 17 2 4 2 2 2" xfId="2616"/>
    <cellStyle name="Normal 17 2 4 2 3" xfId="2617"/>
    <cellStyle name="Normal 17 2 4 3" xfId="2618"/>
    <cellStyle name="Normal 17 2 4 3 2" xfId="2619"/>
    <cellStyle name="Normal 17 2 4 4" xfId="2620"/>
    <cellStyle name="Normal 17 2 5" xfId="2621"/>
    <cellStyle name="Normal 17 2 5 2" xfId="2622"/>
    <cellStyle name="Normal 17 2 5 2 2" xfId="2623"/>
    <cellStyle name="Normal 17 2 5 3" xfId="2624"/>
    <cellStyle name="Normal 17 2 6" xfId="2625"/>
    <cellStyle name="Normal 17 2 6 2" xfId="2626"/>
    <cellStyle name="Normal 17 2 7" xfId="2627"/>
    <cellStyle name="Normal 17 3" xfId="2628"/>
    <cellStyle name="Normal 17 3 2" xfId="2629"/>
    <cellStyle name="Normal 17 3 2 2" xfId="2630"/>
    <cellStyle name="Normal 17 3 2 2 2" xfId="2631"/>
    <cellStyle name="Normal 17 3 2 2 2 2" xfId="2632"/>
    <cellStyle name="Normal 17 3 2 2 2 2 2" xfId="2633"/>
    <cellStyle name="Normal 17 3 2 2 2 3" xfId="2634"/>
    <cellStyle name="Normal 17 3 2 2 3" xfId="2635"/>
    <cellStyle name="Normal 17 3 2 2 3 2" xfId="2636"/>
    <cellStyle name="Normal 17 3 2 2 4" xfId="2637"/>
    <cellStyle name="Normal 17 3 2 3" xfId="2638"/>
    <cellStyle name="Normal 17 3 2 3 2" xfId="2639"/>
    <cellStyle name="Normal 17 3 2 3 2 2" xfId="2640"/>
    <cellStyle name="Normal 17 3 2 3 3" xfId="2641"/>
    <cellStyle name="Normal 17 3 2 4" xfId="2642"/>
    <cellStyle name="Normal 17 3 2 4 2" xfId="2643"/>
    <cellStyle name="Normal 17 3 2 5" xfId="2644"/>
    <cellStyle name="Normal 17 3 3" xfId="2645"/>
    <cellStyle name="Normal 17 3 3 2" xfId="2646"/>
    <cellStyle name="Normal 17 3 3 2 2" xfId="2647"/>
    <cellStyle name="Normal 17 3 3 2 2 2" xfId="2648"/>
    <cellStyle name="Normal 17 3 3 2 3" xfId="2649"/>
    <cellStyle name="Normal 17 3 3 3" xfId="2650"/>
    <cellStyle name="Normal 17 3 3 3 2" xfId="2651"/>
    <cellStyle name="Normal 17 3 3 4" xfId="2652"/>
    <cellStyle name="Normal 17 3 4" xfId="2653"/>
    <cellStyle name="Normal 17 3 4 2" xfId="2654"/>
    <cellStyle name="Normal 17 3 4 2 2" xfId="2655"/>
    <cellStyle name="Normal 17 3 4 3" xfId="2656"/>
    <cellStyle name="Normal 17 3 5" xfId="2657"/>
    <cellStyle name="Normal 17 3 5 2" xfId="2658"/>
    <cellStyle name="Normal 17 3 6" xfId="2659"/>
    <cellStyle name="Normal 17 4" xfId="2660"/>
    <cellStyle name="Normal 17 4 2" xfId="2661"/>
    <cellStyle name="Normal 17 4 2 2" xfId="2662"/>
    <cellStyle name="Normal 17 4 2 2 2" xfId="2663"/>
    <cellStyle name="Normal 17 4 2 2 2 2" xfId="2664"/>
    <cellStyle name="Normal 17 4 2 2 3" xfId="2665"/>
    <cellStyle name="Normal 17 4 2 3" xfId="2666"/>
    <cellStyle name="Normal 17 4 2 3 2" xfId="2667"/>
    <cellStyle name="Normal 17 4 2 4" xfId="2668"/>
    <cellStyle name="Normal 17 4 3" xfId="2669"/>
    <cellStyle name="Normal 17 4 3 2" xfId="2670"/>
    <cellStyle name="Normal 17 4 3 2 2" xfId="2671"/>
    <cellStyle name="Normal 17 4 3 3" xfId="2672"/>
    <cellStyle name="Normal 17 4 4" xfId="2673"/>
    <cellStyle name="Normal 17 4 4 2" xfId="2674"/>
    <cellStyle name="Normal 17 4 5" xfId="2675"/>
    <cellStyle name="Normal 17 5" xfId="2676"/>
    <cellStyle name="Normal 17 5 2" xfId="2677"/>
    <cellStyle name="Normal 17 5 2 2" xfId="2678"/>
    <cellStyle name="Normal 17 5 2 2 2" xfId="2679"/>
    <cellStyle name="Normal 17 5 2 3" xfId="2680"/>
    <cellStyle name="Normal 17 5 3" xfId="2681"/>
    <cellStyle name="Normal 17 5 3 2" xfId="2682"/>
    <cellStyle name="Normal 17 5 4" xfId="2683"/>
    <cellStyle name="Normal 17 6" xfId="2684"/>
    <cellStyle name="Normal 17 6 2" xfId="2685"/>
    <cellStyle name="Normal 17 6 2 2" xfId="2686"/>
    <cellStyle name="Normal 17 6 3" xfId="2687"/>
    <cellStyle name="Normal 17 7" xfId="2688"/>
    <cellStyle name="Normal 17 7 2" xfId="2689"/>
    <cellStyle name="Normal 17 8" xfId="2690"/>
    <cellStyle name="Normal 18" xfId="2691"/>
    <cellStyle name="Normal 19" xfId="2692"/>
    <cellStyle name="Normal 19 2" xfId="2693"/>
    <cellStyle name="Normal 19 2 2" xfId="2694"/>
    <cellStyle name="Normal 19 2 2 2" xfId="2695"/>
    <cellStyle name="Normal 19 2 2 2 2" xfId="2696"/>
    <cellStyle name="Normal 19 2 2 2 2 2" xfId="2697"/>
    <cellStyle name="Normal 19 2 2 2 2 2 2" xfId="2698"/>
    <cellStyle name="Normal 19 2 2 2 2 3" xfId="2699"/>
    <cellStyle name="Normal 19 2 2 2 3" xfId="2700"/>
    <cellStyle name="Normal 19 2 2 2 3 2" xfId="2701"/>
    <cellStyle name="Normal 19 2 2 2 4" xfId="2702"/>
    <cellStyle name="Normal 19 2 2 3" xfId="2703"/>
    <cellStyle name="Normal 19 2 2 3 2" xfId="2704"/>
    <cellStyle name="Normal 19 2 2 3 2 2" xfId="2705"/>
    <cellStyle name="Normal 19 2 2 3 3" xfId="2706"/>
    <cellStyle name="Normal 19 2 2 4" xfId="2707"/>
    <cellStyle name="Normal 19 2 2 4 2" xfId="2708"/>
    <cellStyle name="Normal 19 2 2 5" xfId="2709"/>
    <cellStyle name="Normal 19 2 3" xfId="2710"/>
    <cellStyle name="Normal 19 2 3 2" xfId="2711"/>
    <cellStyle name="Normal 19 2 3 2 2" xfId="2712"/>
    <cellStyle name="Normal 19 2 3 2 2 2" xfId="2713"/>
    <cellStyle name="Normal 19 2 3 2 3" xfId="2714"/>
    <cellStyle name="Normal 19 2 3 3" xfId="2715"/>
    <cellStyle name="Normal 19 2 3 3 2" xfId="2716"/>
    <cellStyle name="Normal 19 2 3 4" xfId="2717"/>
    <cellStyle name="Normal 19 2 4" xfId="2718"/>
    <cellStyle name="Normal 19 2 4 2" xfId="2719"/>
    <cellStyle name="Normal 19 2 4 2 2" xfId="2720"/>
    <cellStyle name="Normal 19 2 4 3" xfId="2721"/>
    <cellStyle name="Normal 19 2 5" xfId="2722"/>
    <cellStyle name="Normal 19 2 5 2" xfId="2723"/>
    <cellStyle name="Normal 19 2 6" xfId="2724"/>
    <cellStyle name="Normal 19 3" xfId="2725"/>
    <cellStyle name="Normal 19 3 2" xfId="2726"/>
    <cellStyle name="Normal 19 3 2 2" xfId="2727"/>
    <cellStyle name="Normal 19 3 2 2 2" xfId="2728"/>
    <cellStyle name="Normal 19 3 2 2 2 2" xfId="2729"/>
    <cellStyle name="Normal 19 3 2 2 3" xfId="2730"/>
    <cellStyle name="Normal 19 3 2 3" xfId="2731"/>
    <cellStyle name="Normal 19 3 2 3 2" xfId="2732"/>
    <cellStyle name="Normal 19 3 2 4" xfId="2733"/>
    <cellStyle name="Normal 19 3 3" xfId="2734"/>
    <cellStyle name="Normal 19 3 3 2" xfId="2735"/>
    <cellStyle name="Normal 19 3 3 2 2" xfId="2736"/>
    <cellStyle name="Normal 19 3 3 3" xfId="2737"/>
    <cellStyle name="Normal 19 3 4" xfId="2738"/>
    <cellStyle name="Normal 19 3 4 2" xfId="2739"/>
    <cellStyle name="Normal 19 3 5" xfId="2740"/>
    <cellStyle name="Normal 19 4" xfId="2741"/>
    <cellStyle name="Normal 19 4 2" xfId="2742"/>
    <cellStyle name="Normal 19 4 2 2" xfId="2743"/>
    <cellStyle name="Normal 19 4 2 2 2" xfId="2744"/>
    <cellStyle name="Normal 19 4 2 3" xfId="2745"/>
    <cellStyle name="Normal 19 4 3" xfId="2746"/>
    <cellStyle name="Normal 19 4 3 2" xfId="2747"/>
    <cellStyle name="Normal 19 4 4" xfId="2748"/>
    <cellStyle name="Normal 19 5" xfId="2749"/>
    <cellStyle name="Normal 19 5 2" xfId="2750"/>
    <cellStyle name="Normal 19 5 2 2" xfId="2751"/>
    <cellStyle name="Normal 19 5 3" xfId="2752"/>
    <cellStyle name="Normal 19 6" xfId="2753"/>
    <cellStyle name="Normal 19 6 2" xfId="2754"/>
    <cellStyle name="Normal 19 7" xfId="2755"/>
    <cellStyle name="Normal 2" xfId="1"/>
    <cellStyle name="Normal 2 2" xfId="48"/>
    <cellStyle name="Normal 2 2 2" xfId="152"/>
    <cellStyle name="Normal 2 2 2 2" xfId="3846"/>
    <cellStyle name="Normal 2 2 2 3" xfId="3842"/>
    <cellStyle name="Normal 2 2 2 4" xfId="3855"/>
    <cellStyle name="Normal 2 2 2 5" xfId="2756"/>
    <cellStyle name="Normal 2 2 3" xfId="2757"/>
    <cellStyle name="Normal 2 3" xfId="47"/>
    <cellStyle name="Normal 2 3 2" xfId="151"/>
    <cellStyle name="Normal 2 3 3" xfId="3847"/>
    <cellStyle name="Normal 2 3 4" xfId="3856"/>
    <cellStyle name="Normal 2 3 5" xfId="2758"/>
    <cellStyle name="Normal 2 3 6" xfId="145"/>
    <cellStyle name="Normal 2 4" xfId="94"/>
    <cellStyle name="Normal 2 4 2" xfId="2760"/>
    <cellStyle name="Normal 2 4 3" xfId="3851"/>
    <cellStyle name="Normal 2 4 4" xfId="3857"/>
    <cellStyle name="Normal 2 4 5" xfId="2759"/>
    <cellStyle name="Normal 2 5" xfId="149"/>
    <cellStyle name="Normal 2 6" xfId="39"/>
    <cellStyle name="Normal 20" xfId="2761"/>
    <cellStyle name="Normal 21" xfId="2762"/>
    <cellStyle name="Normal 21 2" xfId="2763"/>
    <cellStyle name="Normal 21 2 2" xfId="2764"/>
    <cellStyle name="Normal 21 2 2 2" xfId="2765"/>
    <cellStyle name="Normal 21 2 2 2 2" xfId="2766"/>
    <cellStyle name="Normal 21 2 2 2 2 2" xfId="2767"/>
    <cellStyle name="Normal 21 2 2 2 3" xfId="2768"/>
    <cellStyle name="Normal 21 2 2 3" xfId="2769"/>
    <cellStyle name="Normal 21 2 2 3 2" xfId="2770"/>
    <cellStyle name="Normal 21 2 2 4" xfId="2771"/>
    <cellStyle name="Normal 21 2 3" xfId="2772"/>
    <cellStyle name="Normal 21 2 3 2" xfId="2773"/>
    <cellStyle name="Normal 21 2 3 2 2" xfId="2774"/>
    <cellStyle name="Normal 21 2 3 3" xfId="2775"/>
    <cellStyle name="Normal 21 2 4" xfId="2776"/>
    <cellStyle name="Normal 21 2 4 2" xfId="2777"/>
    <cellStyle name="Normal 21 2 5" xfId="2778"/>
    <cellStyle name="Normal 21 3" xfId="2779"/>
    <cellStyle name="Normal 21 3 2" xfId="2780"/>
    <cellStyle name="Normal 21 3 2 2" xfId="2781"/>
    <cellStyle name="Normal 21 3 2 2 2" xfId="2782"/>
    <cellStyle name="Normal 21 3 2 3" xfId="2783"/>
    <cellStyle name="Normal 21 3 3" xfId="2784"/>
    <cellStyle name="Normal 21 3 3 2" xfId="2785"/>
    <cellStyle name="Normal 21 3 4" xfId="2786"/>
    <cellStyle name="Normal 21 4" xfId="2787"/>
    <cellStyle name="Normal 21 4 2" xfId="2788"/>
    <cellStyle name="Normal 21 4 2 2" xfId="2789"/>
    <cellStyle name="Normal 21 4 3" xfId="2790"/>
    <cellStyle name="Normal 21 5" xfId="2791"/>
    <cellStyle name="Normal 21 5 2" xfId="2792"/>
    <cellStyle name="Normal 21 6" xfId="2793"/>
    <cellStyle name="Normal 22" xfId="2794"/>
    <cellStyle name="Normal 23" xfId="2795"/>
    <cellStyle name="Normal 23 2" xfId="2796"/>
    <cellStyle name="Normal 23 2 2" xfId="2797"/>
    <cellStyle name="Normal 23 2 2 2" xfId="2798"/>
    <cellStyle name="Normal 23 2 2 2 2" xfId="2799"/>
    <cellStyle name="Normal 23 2 2 3" xfId="2800"/>
    <cellStyle name="Normal 23 2 3" xfId="2801"/>
    <cellStyle name="Normal 23 2 3 2" xfId="2802"/>
    <cellStyle name="Normal 23 2 4" xfId="2803"/>
    <cellStyle name="Normal 23 3" xfId="2804"/>
    <cellStyle name="Normal 23 3 2" xfId="2805"/>
    <cellStyle name="Normal 23 3 2 2" xfId="2806"/>
    <cellStyle name="Normal 23 3 3" xfId="2807"/>
    <cellStyle name="Normal 23 4" xfId="2808"/>
    <cellStyle name="Normal 23 4 2" xfId="2809"/>
    <cellStyle name="Normal 23 5" xfId="2810"/>
    <cellStyle name="Normal 24" xfId="2811"/>
    <cellStyle name="Normal 25" xfId="2812"/>
    <cellStyle name="Normal 25 2" xfId="2813"/>
    <cellStyle name="Normal 25 2 2" xfId="2814"/>
    <cellStyle name="Normal 25 2 2 2" xfId="2815"/>
    <cellStyle name="Normal 25 2 3" xfId="2816"/>
    <cellStyle name="Normal 25 3" xfId="2817"/>
    <cellStyle name="Normal 25 3 2" xfId="2818"/>
    <cellStyle name="Normal 25 4" xfId="2819"/>
    <cellStyle name="Normal 26" xfId="2820"/>
    <cellStyle name="Normal 26 2" xfId="2821"/>
    <cellStyle name="Normal 27" xfId="2822"/>
    <cellStyle name="Normal 27 2" xfId="2823"/>
    <cellStyle name="Normal 27 2 2" xfId="2824"/>
    <cellStyle name="Normal 27 3" xfId="2825"/>
    <cellStyle name="Normal 28" xfId="2826"/>
    <cellStyle name="Normal 29" xfId="2827"/>
    <cellStyle name="Normal 3" xfId="40"/>
    <cellStyle name="Normal 3 10" xfId="2829"/>
    <cellStyle name="Normal 3 10 2" xfId="2830"/>
    <cellStyle name="Normal 3 10 2 2" xfId="2831"/>
    <cellStyle name="Normal 3 10 2 2 2" xfId="2832"/>
    <cellStyle name="Normal 3 10 2 2 2 2" xfId="2833"/>
    <cellStyle name="Normal 3 10 2 2 2 2 2" xfId="2834"/>
    <cellStyle name="Normal 3 10 2 2 2 3" xfId="2835"/>
    <cellStyle name="Normal 3 10 2 2 3" xfId="2836"/>
    <cellStyle name="Normal 3 10 2 2 3 2" xfId="2837"/>
    <cellStyle name="Normal 3 10 2 2 4" xfId="2838"/>
    <cellStyle name="Normal 3 10 2 3" xfId="2839"/>
    <cellStyle name="Normal 3 10 2 3 2" xfId="2840"/>
    <cellStyle name="Normal 3 10 2 3 2 2" xfId="2841"/>
    <cellStyle name="Normal 3 10 2 3 3" xfId="2842"/>
    <cellStyle name="Normal 3 10 2 4" xfId="2843"/>
    <cellStyle name="Normal 3 10 2 4 2" xfId="2844"/>
    <cellStyle name="Normal 3 10 2 5" xfId="2845"/>
    <cellStyle name="Normal 3 10 3" xfId="2846"/>
    <cellStyle name="Normal 3 10 3 2" xfId="2847"/>
    <cellStyle name="Normal 3 10 3 2 2" xfId="2848"/>
    <cellStyle name="Normal 3 10 3 2 2 2" xfId="2849"/>
    <cellStyle name="Normal 3 10 3 2 3" xfId="2850"/>
    <cellStyle name="Normal 3 10 3 3" xfId="2851"/>
    <cellStyle name="Normal 3 10 3 3 2" xfId="2852"/>
    <cellStyle name="Normal 3 10 3 4" xfId="2853"/>
    <cellStyle name="Normal 3 10 4" xfId="2854"/>
    <cellStyle name="Normal 3 10 4 2" xfId="2855"/>
    <cellStyle name="Normal 3 10 4 2 2" xfId="2856"/>
    <cellStyle name="Normal 3 10 4 3" xfId="2857"/>
    <cellStyle name="Normal 3 10 5" xfId="2858"/>
    <cellStyle name="Normal 3 10 5 2" xfId="2859"/>
    <cellStyle name="Normal 3 10 6" xfId="2860"/>
    <cellStyle name="Normal 3 11" xfId="2861"/>
    <cellStyle name="Normal 3 11 2" xfId="2862"/>
    <cellStyle name="Normal 3 11 2 2" xfId="2863"/>
    <cellStyle name="Normal 3 11 2 2 2" xfId="2864"/>
    <cellStyle name="Normal 3 11 2 2 2 2" xfId="2865"/>
    <cellStyle name="Normal 3 11 2 2 3" xfId="2866"/>
    <cellStyle name="Normal 3 11 2 3" xfId="2867"/>
    <cellStyle name="Normal 3 11 2 3 2" xfId="2868"/>
    <cellStyle name="Normal 3 11 2 4" xfId="2869"/>
    <cellStyle name="Normal 3 11 3" xfId="2870"/>
    <cellStyle name="Normal 3 11 3 2" xfId="2871"/>
    <cellStyle name="Normal 3 11 3 2 2" xfId="2872"/>
    <cellStyle name="Normal 3 11 3 3" xfId="2873"/>
    <cellStyle name="Normal 3 11 4" xfId="2874"/>
    <cellStyle name="Normal 3 11 4 2" xfId="2875"/>
    <cellStyle name="Normal 3 11 5" xfId="2876"/>
    <cellStyle name="Normal 3 12" xfId="2877"/>
    <cellStyle name="Normal 3 12 2" xfId="2878"/>
    <cellStyle name="Normal 3 12 2 2" xfId="2879"/>
    <cellStyle name="Normal 3 12 2 2 2" xfId="2880"/>
    <cellStyle name="Normal 3 12 2 3" xfId="2881"/>
    <cellStyle name="Normal 3 12 3" xfId="2882"/>
    <cellStyle name="Normal 3 12 3 2" xfId="2883"/>
    <cellStyle name="Normal 3 12 4" xfId="2884"/>
    <cellStyle name="Normal 3 13" xfId="2885"/>
    <cellStyle name="Normal 3 13 2" xfId="2886"/>
    <cellStyle name="Normal 3 13 2 2" xfId="2887"/>
    <cellStyle name="Normal 3 13 3" xfId="2888"/>
    <cellStyle name="Normal 3 14" xfId="2889"/>
    <cellStyle name="Normal 3 14 2" xfId="2890"/>
    <cellStyle name="Normal 3 15" xfId="2891"/>
    <cellStyle name="Normal 3 2" xfId="86"/>
    <cellStyle name="Normal 3 2 10" xfId="2893"/>
    <cellStyle name="Normal 3 2 10 2" xfId="2894"/>
    <cellStyle name="Normal 3 2 10 2 2" xfId="2895"/>
    <cellStyle name="Normal 3 2 10 2 2 2" xfId="2896"/>
    <cellStyle name="Normal 3 2 10 2 2 2 2" xfId="2897"/>
    <cellStyle name="Normal 3 2 10 2 2 3" xfId="2898"/>
    <cellStyle name="Normal 3 2 10 2 3" xfId="2899"/>
    <cellStyle name="Normal 3 2 10 2 3 2" xfId="2900"/>
    <cellStyle name="Normal 3 2 10 2 4" xfId="2901"/>
    <cellStyle name="Normal 3 2 10 3" xfId="2902"/>
    <cellStyle name="Normal 3 2 10 3 2" xfId="2903"/>
    <cellStyle name="Normal 3 2 10 3 2 2" xfId="2904"/>
    <cellStyle name="Normal 3 2 10 3 3" xfId="2905"/>
    <cellStyle name="Normal 3 2 10 4" xfId="2906"/>
    <cellStyle name="Normal 3 2 10 4 2" xfId="2907"/>
    <cellStyle name="Normal 3 2 10 5" xfId="2908"/>
    <cellStyle name="Normal 3 2 11" xfId="2909"/>
    <cellStyle name="Normal 3 2 11 2" xfId="2910"/>
    <cellStyle name="Normal 3 2 11 2 2" xfId="2911"/>
    <cellStyle name="Normal 3 2 11 2 2 2" xfId="2912"/>
    <cellStyle name="Normal 3 2 11 2 3" xfId="2913"/>
    <cellStyle name="Normal 3 2 11 3" xfId="2914"/>
    <cellStyle name="Normal 3 2 11 3 2" xfId="2915"/>
    <cellStyle name="Normal 3 2 11 4" xfId="2916"/>
    <cellStyle name="Normal 3 2 12" xfId="2917"/>
    <cellStyle name="Normal 3 2 12 2" xfId="2918"/>
    <cellStyle name="Normal 3 2 12 2 2" xfId="2919"/>
    <cellStyle name="Normal 3 2 12 3" xfId="2920"/>
    <cellStyle name="Normal 3 2 13" xfId="2921"/>
    <cellStyle name="Normal 3 2 13 2" xfId="2922"/>
    <cellStyle name="Normal 3 2 14" xfId="2923"/>
    <cellStyle name="Normal 3 2 2" xfId="2924"/>
    <cellStyle name="Normal 3 2 2 10" xfId="2925"/>
    <cellStyle name="Normal 3 2 2 10 2" xfId="2926"/>
    <cellStyle name="Normal 3 2 2 10 2 2" xfId="2927"/>
    <cellStyle name="Normal 3 2 2 10 2 2 2" xfId="2928"/>
    <cellStyle name="Normal 3 2 2 10 2 3" xfId="2929"/>
    <cellStyle name="Normal 3 2 2 10 3" xfId="2930"/>
    <cellStyle name="Normal 3 2 2 10 3 2" xfId="2931"/>
    <cellStyle name="Normal 3 2 2 10 4" xfId="2932"/>
    <cellStyle name="Normal 3 2 2 11" xfId="2933"/>
    <cellStyle name="Normal 3 2 2 11 2" xfId="2934"/>
    <cellStyle name="Normal 3 2 2 11 2 2" xfId="2935"/>
    <cellStyle name="Normal 3 2 2 11 3" xfId="2936"/>
    <cellStyle name="Normal 3 2 2 12" xfId="2937"/>
    <cellStyle name="Normal 3 2 2 12 2" xfId="2938"/>
    <cellStyle name="Normal 3 2 2 13" xfId="2939"/>
    <cellStyle name="Normal 3 2 2 2" xfId="2940"/>
    <cellStyle name="Normal 3 2 2 2 10" xfId="2941"/>
    <cellStyle name="Normal 3 2 2 2 10 2" xfId="2942"/>
    <cellStyle name="Normal 3 2 2 2 10 2 2" xfId="2943"/>
    <cellStyle name="Normal 3 2 2 2 10 3" xfId="2944"/>
    <cellStyle name="Normal 3 2 2 2 11" xfId="2945"/>
    <cellStyle name="Normal 3 2 2 2 11 2" xfId="2946"/>
    <cellStyle name="Normal 3 2 2 2 12" xfId="2947"/>
    <cellStyle name="Normal 3 2 2 2 2" xfId="2948"/>
    <cellStyle name="Normal 3 2 2 2 2 10" xfId="2949"/>
    <cellStyle name="Normal 3 2 2 2 2 10 2" xfId="2950"/>
    <cellStyle name="Normal 3 2 2 2 2 11" xfId="2951"/>
    <cellStyle name="Normal 3 2 2 2 2 2" xfId="2952"/>
    <cellStyle name="Normal 3 2 2 2 2 2 10" xfId="2953"/>
    <cellStyle name="Normal 3 2 2 2 2 2 2" xfId="2954"/>
    <cellStyle name="Normal 3 2 2 2 2 2 2 2" xfId="2955"/>
    <cellStyle name="Normal 3 2 2 2 2 2 2 2 2" xfId="2956"/>
    <cellStyle name="Normal 3 2 2 2 2 2 2 2 2 2" xfId="2957"/>
    <cellStyle name="Normal 3 2 2 2 2 2 2 2 2 2 2" xfId="2958"/>
    <cellStyle name="Normal 3 2 2 2 2 2 2 2 2 2 2 2" xfId="2959"/>
    <cellStyle name="Normal 3 2 2 2 2 2 2 2 2 2 2 2 2" xfId="2960"/>
    <cellStyle name="Normal 3 2 2 2 2 2 2 2 2 2 2 2 2 2" xfId="2961"/>
    <cellStyle name="Normal 3 2 2 2 2 2 2 2 2 2 2 2 2 2 2" xfId="2962"/>
    <cellStyle name="Normal 3 2 2 2 2 2 2 2 2 2 2 2 2 3" xfId="2963"/>
    <cellStyle name="Normal 3 2 2 2 2 2 2 2 2 2 2 2 3" xfId="2964"/>
    <cellStyle name="Normal 3 2 2 2 2 2 2 2 2 2 2 2 3 2" xfId="2965"/>
    <cellStyle name="Normal 3 2 2 2 2 2 2 2 2 2 2 2 4" xfId="2966"/>
    <cellStyle name="Normal 3 2 2 2 2 2 2 2 2 2 2 3" xfId="2967"/>
    <cellStyle name="Normal 3 2 2 2 2 2 2 2 2 2 2 3 2" xfId="2968"/>
    <cellStyle name="Normal 3 2 2 2 2 2 2 2 2 2 2 3 2 2" xfId="2969"/>
    <cellStyle name="Normal 3 2 2 2 2 2 2 2 2 2 2 3 3" xfId="2970"/>
    <cellStyle name="Normal 3 2 2 2 2 2 2 2 2 2 2 4" xfId="2971"/>
    <cellStyle name="Normal 3 2 2 2 2 2 2 2 2 2 2 4 2" xfId="2972"/>
    <cellStyle name="Normal 3 2 2 2 2 2 2 2 2 2 2 5" xfId="2973"/>
    <cellStyle name="Normal 3 2 2 2 2 2 2 2 2 2 3" xfId="2974"/>
    <cellStyle name="Normal 3 2 2 2 2 2 2 2 2 2 3 2" xfId="2975"/>
    <cellStyle name="Normal 3 2 2 2 2 2 2 2 2 2 3 2 2" xfId="2976"/>
    <cellStyle name="Normal 3 2 2 2 2 2 2 2 2 2 3 2 2 2" xfId="2977"/>
    <cellStyle name="Normal 3 2 2 2 2 2 2 2 2 2 3 2 3" xfId="2978"/>
    <cellStyle name="Normal 3 2 2 2 2 2 2 2 2 2 3 3" xfId="2979"/>
    <cellStyle name="Normal 3 2 2 2 2 2 2 2 2 2 3 3 2" xfId="2980"/>
    <cellStyle name="Normal 3 2 2 2 2 2 2 2 2 2 3 4" xfId="2981"/>
    <cellStyle name="Normal 3 2 2 2 2 2 2 2 2 2 4" xfId="2982"/>
    <cellStyle name="Normal 3 2 2 2 2 2 2 2 2 2 4 2" xfId="2983"/>
    <cellStyle name="Normal 3 2 2 2 2 2 2 2 2 2 4 2 2" xfId="2984"/>
    <cellStyle name="Normal 3 2 2 2 2 2 2 2 2 2 4 3" xfId="2985"/>
    <cellStyle name="Normal 3 2 2 2 2 2 2 2 2 2 5" xfId="2986"/>
    <cellStyle name="Normal 3 2 2 2 2 2 2 2 2 2 5 2" xfId="2987"/>
    <cellStyle name="Normal 3 2 2 2 2 2 2 2 2 2 6" xfId="2988"/>
    <cellStyle name="Normal 3 2 2 2 2 2 2 2 2 3" xfId="2989"/>
    <cellStyle name="Normal 3 2 2 2 2 2 2 2 2 3 2" xfId="2990"/>
    <cellStyle name="Normal 3 2 2 2 2 2 2 2 2 3 2 2" xfId="2991"/>
    <cellStyle name="Normal 3 2 2 2 2 2 2 2 2 3 2 2 2" xfId="2992"/>
    <cellStyle name="Normal 3 2 2 2 2 2 2 2 2 3 2 2 2 2" xfId="2993"/>
    <cellStyle name="Normal 3 2 2 2 2 2 2 2 2 3 2 2 3" xfId="2994"/>
    <cellStyle name="Normal 3 2 2 2 2 2 2 2 2 3 2 3" xfId="2995"/>
    <cellStyle name="Normal 3 2 2 2 2 2 2 2 2 3 2 3 2" xfId="2996"/>
    <cellStyle name="Normal 3 2 2 2 2 2 2 2 2 3 2 4" xfId="2997"/>
    <cellStyle name="Normal 3 2 2 2 2 2 2 2 2 3 3" xfId="2998"/>
    <cellStyle name="Normal 3 2 2 2 2 2 2 2 2 3 3 2" xfId="2999"/>
    <cellStyle name="Normal 3 2 2 2 2 2 2 2 2 3 3 2 2" xfId="3000"/>
    <cellStyle name="Normal 3 2 2 2 2 2 2 2 2 3 3 3" xfId="3001"/>
    <cellStyle name="Normal 3 2 2 2 2 2 2 2 2 3 4" xfId="3002"/>
    <cellStyle name="Normal 3 2 2 2 2 2 2 2 2 3 4 2" xfId="3003"/>
    <cellStyle name="Normal 3 2 2 2 2 2 2 2 2 3 5" xfId="3004"/>
    <cellStyle name="Normal 3 2 2 2 2 2 2 2 2 4" xfId="3005"/>
    <cellStyle name="Normal 3 2 2 2 2 2 2 2 2 4 2" xfId="3006"/>
    <cellStyle name="Normal 3 2 2 2 2 2 2 2 2 4 2 2" xfId="3007"/>
    <cellStyle name="Normal 3 2 2 2 2 2 2 2 2 4 2 2 2" xfId="3008"/>
    <cellStyle name="Normal 3 2 2 2 2 2 2 2 2 4 2 3" xfId="3009"/>
    <cellStyle name="Normal 3 2 2 2 2 2 2 2 2 4 3" xfId="3010"/>
    <cellStyle name="Normal 3 2 2 2 2 2 2 2 2 4 3 2" xfId="3011"/>
    <cellStyle name="Normal 3 2 2 2 2 2 2 2 2 4 4" xfId="3012"/>
    <cellStyle name="Normal 3 2 2 2 2 2 2 2 2 5" xfId="3013"/>
    <cellStyle name="Normal 3 2 2 2 2 2 2 2 2 5 2" xfId="3014"/>
    <cellStyle name="Normal 3 2 2 2 2 2 2 2 2 5 2 2" xfId="3015"/>
    <cellStyle name="Normal 3 2 2 2 2 2 2 2 2 5 3" xfId="3016"/>
    <cellStyle name="Normal 3 2 2 2 2 2 2 2 2 6" xfId="3017"/>
    <cellStyle name="Normal 3 2 2 2 2 2 2 2 2 6 2" xfId="3018"/>
    <cellStyle name="Normal 3 2 2 2 2 2 2 2 2 7" xfId="3019"/>
    <cellStyle name="Normal 3 2 2 2 2 2 2 2 3" xfId="3020"/>
    <cellStyle name="Normal 3 2 2 2 2 2 2 2 3 2" xfId="3021"/>
    <cellStyle name="Normal 3 2 2 2 2 2 2 2 3 2 2" xfId="3022"/>
    <cellStyle name="Normal 3 2 2 2 2 2 2 2 3 2 2 2" xfId="3023"/>
    <cellStyle name="Normal 3 2 2 2 2 2 2 2 3 2 2 2 2" xfId="3024"/>
    <cellStyle name="Normal 3 2 2 2 2 2 2 2 3 2 2 2 2 2" xfId="3025"/>
    <cellStyle name="Normal 3 2 2 2 2 2 2 2 3 2 2 2 3" xfId="3026"/>
    <cellStyle name="Normal 3 2 2 2 2 2 2 2 3 2 2 3" xfId="3027"/>
    <cellStyle name="Normal 3 2 2 2 2 2 2 2 3 2 2 3 2" xfId="3028"/>
    <cellStyle name="Normal 3 2 2 2 2 2 2 2 3 2 2 4" xfId="3029"/>
    <cellStyle name="Normal 3 2 2 2 2 2 2 2 3 2 3" xfId="3030"/>
    <cellStyle name="Normal 3 2 2 2 2 2 2 2 3 2 3 2" xfId="3031"/>
    <cellStyle name="Normal 3 2 2 2 2 2 2 2 3 2 3 2 2" xfId="3032"/>
    <cellStyle name="Normal 3 2 2 2 2 2 2 2 3 2 3 3" xfId="3033"/>
    <cellStyle name="Normal 3 2 2 2 2 2 2 2 3 2 4" xfId="3034"/>
    <cellStyle name="Normal 3 2 2 2 2 2 2 2 3 2 4 2" xfId="3035"/>
    <cellStyle name="Normal 3 2 2 2 2 2 2 2 3 2 5" xfId="3036"/>
    <cellStyle name="Normal 3 2 2 2 2 2 2 2 3 3" xfId="3037"/>
    <cellStyle name="Normal 3 2 2 2 2 2 2 2 3 3 2" xfId="3038"/>
    <cellStyle name="Normal 3 2 2 2 2 2 2 2 3 3 2 2" xfId="3039"/>
    <cellStyle name="Normal 3 2 2 2 2 2 2 2 3 3 2 2 2" xfId="3040"/>
    <cellStyle name="Normal 3 2 2 2 2 2 2 2 3 3 2 3" xfId="3041"/>
    <cellStyle name="Normal 3 2 2 2 2 2 2 2 3 3 3" xfId="3042"/>
    <cellStyle name="Normal 3 2 2 2 2 2 2 2 3 3 3 2" xfId="3043"/>
    <cellStyle name="Normal 3 2 2 2 2 2 2 2 3 3 4" xfId="3044"/>
    <cellStyle name="Normal 3 2 2 2 2 2 2 2 3 4" xfId="3045"/>
    <cellStyle name="Normal 3 2 2 2 2 2 2 2 3 4 2" xfId="3046"/>
    <cellStyle name="Normal 3 2 2 2 2 2 2 2 3 4 2 2" xfId="3047"/>
    <cellStyle name="Normal 3 2 2 2 2 2 2 2 3 4 3" xfId="3048"/>
    <cellStyle name="Normal 3 2 2 2 2 2 2 2 3 5" xfId="3049"/>
    <cellStyle name="Normal 3 2 2 2 2 2 2 2 3 5 2" xfId="3050"/>
    <cellStyle name="Normal 3 2 2 2 2 2 2 2 3 6" xfId="3051"/>
    <cellStyle name="Normal 3 2 2 2 2 2 2 2 4" xfId="3052"/>
    <cellStyle name="Normal 3 2 2 2 2 2 2 2 4 2" xfId="3053"/>
    <cellStyle name="Normal 3 2 2 2 2 2 2 2 4 2 2" xfId="3054"/>
    <cellStyle name="Normal 3 2 2 2 2 2 2 2 4 2 2 2" xfId="3055"/>
    <cellStyle name="Normal 3 2 2 2 2 2 2 2 4 2 2 2 2" xfId="3056"/>
    <cellStyle name="Normal 3 2 2 2 2 2 2 2 4 2 2 3" xfId="3057"/>
    <cellStyle name="Normal 3 2 2 2 2 2 2 2 4 2 3" xfId="3058"/>
    <cellStyle name="Normal 3 2 2 2 2 2 2 2 4 2 3 2" xfId="3059"/>
    <cellStyle name="Normal 3 2 2 2 2 2 2 2 4 2 4" xfId="3060"/>
    <cellStyle name="Normal 3 2 2 2 2 2 2 2 4 3" xfId="3061"/>
    <cellStyle name="Normal 3 2 2 2 2 2 2 2 4 3 2" xfId="3062"/>
    <cellStyle name="Normal 3 2 2 2 2 2 2 2 4 3 2 2" xfId="3063"/>
    <cellStyle name="Normal 3 2 2 2 2 2 2 2 4 3 3" xfId="3064"/>
    <cellStyle name="Normal 3 2 2 2 2 2 2 2 4 4" xfId="3065"/>
    <cellStyle name="Normal 3 2 2 2 2 2 2 2 4 4 2" xfId="3066"/>
    <cellStyle name="Normal 3 2 2 2 2 2 2 2 4 5" xfId="3067"/>
    <cellStyle name="Normal 3 2 2 2 2 2 2 2 5" xfId="3068"/>
    <cellStyle name="Normal 3 2 2 2 2 2 2 2 5 2" xfId="3069"/>
    <cellStyle name="Normal 3 2 2 2 2 2 2 2 5 2 2" xfId="3070"/>
    <cellStyle name="Normal 3 2 2 2 2 2 2 2 5 2 2 2" xfId="3071"/>
    <cellStyle name="Normal 3 2 2 2 2 2 2 2 5 2 3" xfId="3072"/>
    <cellStyle name="Normal 3 2 2 2 2 2 2 2 5 3" xfId="3073"/>
    <cellStyle name="Normal 3 2 2 2 2 2 2 2 5 3 2" xfId="3074"/>
    <cellStyle name="Normal 3 2 2 2 2 2 2 2 5 4" xfId="3075"/>
    <cellStyle name="Normal 3 2 2 2 2 2 2 2 6" xfId="3076"/>
    <cellStyle name="Normal 3 2 2 2 2 2 2 2 6 2" xfId="3077"/>
    <cellStyle name="Normal 3 2 2 2 2 2 2 2 6 2 2" xfId="3078"/>
    <cellStyle name="Normal 3 2 2 2 2 2 2 2 6 3" xfId="3079"/>
    <cellStyle name="Normal 3 2 2 2 2 2 2 2 7" xfId="3080"/>
    <cellStyle name="Normal 3 2 2 2 2 2 2 2 7 2" xfId="3081"/>
    <cellStyle name="Normal 3 2 2 2 2 2 2 2 8" xfId="3082"/>
    <cellStyle name="Normal 3 2 2 2 2 2 2 3" xfId="3083"/>
    <cellStyle name="Normal 3 2 2 2 2 2 2 3 2" xfId="3084"/>
    <cellStyle name="Normal 3 2 2 2 2 2 2 3 2 2" xfId="3085"/>
    <cellStyle name="Normal 3 2 2 2 2 2 2 3 2 2 2" xfId="3086"/>
    <cellStyle name="Normal 3 2 2 2 2 2 2 3 2 2 2 2" xfId="3087"/>
    <cellStyle name="Normal 3 2 2 2 2 2 2 3 2 2 2 2 2" xfId="3088"/>
    <cellStyle name="Normal 3 2 2 2 2 2 2 3 2 2 2 2 2 2" xfId="3089"/>
    <cellStyle name="Normal 3 2 2 2 2 2 2 3 2 2 2 2 3" xfId="3090"/>
    <cellStyle name="Normal 3 2 2 2 2 2 2 3 2 2 2 3" xfId="3091"/>
    <cellStyle name="Normal 3 2 2 2 2 2 2 3 2 2 2 3 2" xfId="3092"/>
    <cellStyle name="Normal 3 2 2 2 2 2 2 3 2 2 2 4" xfId="3093"/>
    <cellStyle name="Normal 3 2 2 2 2 2 2 3 2 2 3" xfId="3094"/>
    <cellStyle name="Normal 3 2 2 2 2 2 2 3 2 2 3 2" xfId="3095"/>
    <cellStyle name="Normal 3 2 2 2 2 2 2 3 2 2 3 2 2" xfId="3096"/>
    <cellStyle name="Normal 3 2 2 2 2 2 2 3 2 2 3 3" xfId="3097"/>
    <cellStyle name="Normal 3 2 2 2 2 2 2 3 2 2 4" xfId="3098"/>
    <cellStyle name="Normal 3 2 2 2 2 2 2 3 2 2 4 2" xfId="3099"/>
    <cellStyle name="Normal 3 2 2 2 2 2 2 3 2 2 5" xfId="3100"/>
    <cellStyle name="Normal 3 2 2 2 2 2 2 3 2 3" xfId="3101"/>
    <cellStyle name="Normal 3 2 2 2 2 2 2 3 2 3 2" xfId="3102"/>
    <cellStyle name="Normal 3 2 2 2 2 2 2 3 2 3 2 2" xfId="3103"/>
    <cellStyle name="Normal 3 2 2 2 2 2 2 3 2 3 2 2 2" xfId="3104"/>
    <cellStyle name="Normal 3 2 2 2 2 2 2 3 2 3 2 3" xfId="3105"/>
    <cellStyle name="Normal 3 2 2 2 2 2 2 3 2 3 3" xfId="3106"/>
    <cellStyle name="Normal 3 2 2 2 2 2 2 3 2 3 3 2" xfId="3107"/>
    <cellStyle name="Normal 3 2 2 2 2 2 2 3 2 3 4" xfId="3108"/>
    <cellStyle name="Normal 3 2 2 2 2 2 2 3 2 4" xfId="3109"/>
    <cellStyle name="Normal 3 2 2 2 2 2 2 3 2 4 2" xfId="3110"/>
    <cellStyle name="Normal 3 2 2 2 2 2 2 3 2 4 2 2" xfId="3111"/>
    <cellStyle name="Normal 3 2 2 2 2 2 2 3 2 4 3" xfId="3112"/>
    <cellStyle name="Normal 3 2 2 2 2 2 2 3 2 5" xfId="3113"/>
    <cellStyle name="Normal 3 2 2 2 2 2 2 3 2 5 2" xfId="3114"/>
    <cellStyle name="Normal 3 2 2 2 2 2 2 3 2 6" xfId="3115"/>
    <cellStyle name="Normal 3 2 2 2 2 2 2 3 3" xfId="3116"/>
    <cellStyle name="Normal 3 2 2 2 2 2 2 3 3 2" xfId="3117"/>
    <cellStyle name="Normal 3 2 2 2 2 2 2 3 3 2 2" xfId="3118"/>
    <cellStyle name="Normal 3 2 2 2 2 2 2 3 3 2 2 2" xfId="3119"/>
    <cellStyle name="Normal 3 2 2 2 2 2 2 3 3 2 2 2 2" xfId="3120"/>
    <cellStyle name="Normal 3 2 2 2 2 2 2 3 3 2 2 3" xfId="3121"/>
    <cellStyle name="Normal 3 2 2 2 2 2 2 3 3 2 3" xfId="3122"/>
    <cellStyle name="Normal 3 2 2 2 2 2 2 3 3 2 3 2" xfId="3123"/>
    <cellStyle name="Normal 3 2 2 2 2 2 2 3 3 2 4" xfId="3124"/>
    <cellStyle name="Normal 3 2 2 2 2 2 2 3 3 3" xfId="3125"/>
    <cellStyle name="Normal 3 2 2 2 2 2 2 3 3 3 2" xfId="3126"/>
    <cellStyle name="Normal 3 2 2 2 2 2 2 3 3 3 2 2" xfId="3127"/>
    <cellStyle name="Normal 3 2 2 2 2 2 2 3 3 3 3" xfId="3128"/>
    <cellStyle name="Normal 3 2 2 2 2 2 2 3 3 4" xfId="3129"/>
    <cellStyle name="Normal 3 2 2 2 2 2 2 3 3 4 2" xfId="3130"/>
    <cellStyle name="Normal 3 2 2 2 2 2 2 3 3 5" xfId="3131"/>
    <cellStyle name="Normal 3 2 2 2 2 2 2 3 4" xfId="3132"/>
    <cellStyle name="Normal 3 2 2 2 2 2 2 3 4 2" xfId="3133"/>
    <cellStyle name="Normal 3 2 2 2 2 2 2 3 4 2 2" xfId="3134"/>
    <cellStyle name="Normal 3 2 2 2 2 2 2 3 4 2 2 2" xfId="3135"/>
    <cellStyle name="Normal 3 2 2 2 2 2 2 3 4 2 3" xfId="3136"/>
    <cellStyle name="Normal 3 2 2 2 2 2 2 3 4 3" xfId="3137"/>
    <cellStyle name="Normal 3 2 2 2 2 2 2 3 4 3 2" xfId="3138"/>
    <cellStyle name="Normal 3 2 2 2 2 2 2 3 4 4" xfId="3139"/>
    <cellStyle name="Normal 3 2 2 2 2 2 2 3 5" xfId="3140"/>
    <cellStyle name="Normal 3 2 2 2 2 2 2 3 5 2" xfId="3141"/>
    <cellStyle name="Normal 3 2 2 2 2 2 2 3 5 2 2" xfId="3142"/>
    <cellStyle name="Normal 3 2 2 2 2 2 2 3 5 3" xfId="3143"/>
    <cellStyle name="Normal 3 2 2 2 2 2 2 3 6" xfId="3144"/>
    <cellStyle name="Normal 3 2 2 2 2 2 2 3 6 2" xfId="3145"/>
    <cellStyle name="Normal 3 2 2 2 2 2 2 3 7" xfId="3146"/>
    <cellStyle name="Normal 3 2 2 2 2 2 2 4" xfId="3147"/>
    <cellStyle name="Normal 3 2 2 2 2 2 2 4 2" xfId="3148"/>
    <cellStyle name="Normal 3 2 2 2 2 2 2 4 2 2" xfId="3149"/>
    <cellStyle name="Normal 3 2 2 2 2 2 2 4 2 2 2" xfId="3150"/>
    <cellStyle name="Normal 3 2 2 2 2 2 2 4 2 2 2 2" xfId="3151"/>
    <cellStyle name="Normal 3 2 2 2 2 2 2 4 2 2 2 2 2" xfId="3152"/>
    <cellStyle name="Normal 3 2 2 2 2 2 2 4 2 2 2 3" xfId="3153"/>
    <cellStyle name="Normal 3 2 2 2 2 2 2 4 2 2 3" xfId="3154"/>
    <cellStyle name="Normal 3 2 2 2 2 2 2 4 2 2 3 2" xfId="3155"/>
    <cellStyle name="Normal 3 2 2 2 2 2 2 4 2 2 4" xfId="3156"/>
    <cellStyle name="Normal 3 2 2 2 2 2 2 4 2 3" xfId="3157"/>
    <cellStyle name="Normal 3 2 2 2 2 2 2 4 2 3 2" xfId="3158"/>
    <cellStyle name="Normal 3 2 2 2 2 2 2 4 2 3 2 2" xfId="3159"/>
    <cellStyle name="Normal 3 2 2 2 2 2 2 4 2 3 3" xfId="3160"/>
    <cellStyle name="Normal 3 2 2 2 2 2 2 4 2 4" xfId="3161"/>
    <cellStyle name="Normal 3 2 2 2 2 2 2 4 2 4 2" xfId="3162"/>
    <cellStyle name="Normal 3 2 2 2 2 2 2 4 2 5" xfId="3163"/>
    <cellStyle name="Normal 3 2 2 2 2 2 2 4 3" xfId="3164"/>
    <cellStyle name="Normal 3 2 2 2 2 2 2 4 3 2" xfId="3165"/>
    <cellStyle name="Normal 3 2 2 2 2 2 2 4 3 2 2" xfId="3166"/>
    <cellStyle name="Normal 3 2 2 2 2 2 2 4 3 2 2 2" xfId="3167"/>
    <cellStyle name="Normal 3 2 2 2 2 2 2 4 3 2 3" xfId="3168"/>
    <cellStyle name="Normal 3 2 2 2 2 2 2 4 3 3" xfId="3169"/>
    <cellStyle name="Normal 3 2 2 2 2 2 2 4 3 3 2" xfId="3170"/>
    <cellStyle name="Normal 3 2 2 2 2 2 2 4 3 4" xfId="3171"/>
    <cellStyle name="Normal 3 2 2 2 2 2 2 4 4" xfId="3172"/>
    <cellStyle name="Normal 3 2 2 2 2 2 2 4 4 2" xfId="3173"/>
    <cellStyle name="Normal 3 2 2 2 2 2 2 4 4 2 2" xfId="3174"/>
    <cellStyle name="Normal 3 2 2 2 2 2 2 4 4 3" xfId="3175"/>
    <cellStyle name="Normal 3 2 2 2 2 2 2 4 5" xfId="3176"/>
    <cellStyle name="Normal 3 2 2 2 2 2 2 4 5 2" xfId="3177"/>
    <cellStyle name="Normal 3 2 2 2 2 2 2 4 6" xfId="3178"/>
    <cellStyle name="Normal 3 2 2 2 2 2 2 5" xfId="3179"/>
    <cellStyle name="Normal 3 2 2 2 2 2 2 5 2" xfId="3180"/>
    <cellStyle name="Normal 3 2 2 2 2 2 2 5 2 2" xfId="3181"/>
    <cellStyle name="Normal 3 2 2 2 2 2 2 5 2 2 2" xfId="3182"/>
    <cellStyle name="Normal 3 2 2 2 2 2 2 5 2 2 2 2" xfId="3183"/>
    <cellStyle name="Normal 3 2 2 2 2 2 2 5 2 2 3" xfId="3184"/>
    <cellStyle name="Normal 3 2 2 2 2 2 2 5 2 3" xfId="3185"/>
    <cellStyle name="Normal 3 2 2 2 2 2 2 5 2 3 2" xfId="3186"/>
    <cellStyle name="Normal 3 2 2 2 2 2 2 5 2 4" xfId="3187"/>
    <cellStyle name="Normal 3 2 2 2 2 2 2 5 3" xfId="3188"/>
    <cellStyle name="Normal 3 2 2 2 2 2 2 5 3 2" xfId="3189"/>
    <cellStyle name="Normal 3 2 2 2 2 2 2 5 3 2 2" xfId="3190"/>
    <cellStyle name="Normal 3 2 2 2 2 2 2 5 3 3" xfId="3191"/>
    <cellStyle name="Normal 3 2 2 2 2 2 2 5 4" xfId="3192"/>
    <cellStyle name="Normal 3 2 2 2 2 2 2 5 4 2" xfId="3193"/>
    <cellStyle name="Normal 3 2 2 2 2 2 2 5 5" xfId="3194"/>
    <cellStyle name="Normal 3 2 2 2 2 2 2 6" xfId="3195"/>
    <cellStyle name="Normal 3 2 2 2 2 2 2 6 2" xfId="3196"/>
    <cellStyle name="Normal 3 2 2 2 2 2 2 6 2 2" xfId="3197"/>
    <cellStyle name="Normal 3 2 2 2 2 2 2 6 2 2 2" xfId="3198"/>
    <cellStyle name="Normal 3 2 2 2 2 2 2 6 2 3" xfId="3199"/>
    <cellStyle name="Normal 3 2 2 2 2 2 2 6 3" xfId="3200"/>
    <cellStyle name="Normal 3 2 2 2 2 2 2 6 3 2" xfId="3201"/>
    <cellStyle name="Normal 3 2 2 2 2 2 2 6 4" xfId="3202"/>
    <cellStyle name="Normal 3 2 2 2 2 2 2 7" xfId="3203"/>
    <cellStyle name="Normal 3 2 2 2 2 2 2 7 2" xfId="3204"/>
    <cellStyle name="Normal 3 2 2 2 2 2 2 7 2 2" xfId="3205"/>
    <cellStyle name="Normal 3 2 2 2 2 2 2 7 3" xfId="3206"/>
    <cellStyle name="Normal 3 2 2 2 2 2 2 8" xfId="3207"/>
    <cellStyle name="Normal 3 2 2 2 2 2 2 8 2" xfId="3208"/>
    <cellStyle name="Normal 3 2 2 2 2 2 2 9" xfId="3209"/>
    <cellStyle name="Normal 3 2 2 2 2 2 3" xfId="3210"/>
    <cellStyle name="Normal 3 2 2 2 2 2 3 2" xfId="3211"/>
    <cellStyle name="Normal 3 2 2 2 2 2 3 2 2" xfId="3212"/>
    <cellStyle name="Normal 3 2 2 2 2 2 3 2 2 2" xfId="3213"/>
    <cellStyle name="Normal 3 2 2 2 2 2 3 2 2 2 2" xfId="3214"/>
    <cellStyle name="Normal 3 2 2 2 2 2 3 2 2 2 2 2" xfId="3215"/>
    <cellStyle name="Normal 3 2 2 2 2 2 3 2 2 2 2 2 2" xfId="3216"/>
    <cellStyle name="Normal 3 2 2 2 2 2 3 2 2 2 2 2 2 2" xfId="3217"/>
    <cellStyle name="Normal 3 2 2 2 2 2 3 2 2 2 2 2 3" xfId="3218"/>
    <cellStyle name="Normal 3 2 2 2 2 2 3 2 2 2 2 3" xfId="3219"/>
    <cellStyle name="Normal 3 2 2 2 2 2 3 2 2 2 2 3 2" xfId="3220"/>
    <cellStyle name="Normal 3 2 2 2 2 2 3 2 2 2 2 4" xfId="3221"/>
    <cellStyle name="Normal 3 2 2 2 2 2 3 2 2 2 3" xfId="3222"/>
    <cellStyle name="Normal 3 2 2 2 2 2 3 2 2 2 3 2" xfId="3223"/>
    <cellStyle name="Normal 3 2 2 2 2 2 3 2 2 2 3 2 2" xfId="3224"/>
    <cellStyle name="Normal 3 2 2 2 2 2 3 2 2 2 3 3" xfId="3225"/>
    <cellStyle name="Normal 3 2 2 2 2 2 3 2 2 2 4" xfId="3226"/>
    <cellStyle name="Normal 3 2 2 2 2 2 3 2 2 2 4 2" xfId="3227"/>
    <cellStyle name="Normal 3 2 2 2 2 2 3 2 2 2 5" xfId="3228"/>
    <cellStyle name="Normal 3 2 2 2 2 2 3 2 2 3" xfId="3229"/>
    <cellStyle name="Normal 3 2 2 2 2 2 3 2 2 3 2" xfId="3230"/>
    <cellStyle name="Normal 3 2 2 2 2 2 3 2 2 3 2 2" xfId="3231"/>
    <cellStyle name="Normal 3 2 2 2 2 2 3 2 2 3 2 2 2" xfId="3232"/>
    <cellStyle name="Normal 3 2 2 2 2 2 3 2 2 3 2 3" xfId="3233"/>
    <cellStyle name="Normal 3 2 2 2 2 2 3 2 2 3 3" xfId="3234"/>
    <cellStyle name="Normal 3 2 2 2 2 2 3 2 2 3 3 2" xfId="3235"/>
    <cellStyle name="Normal 3 2 2 2 2 2 3 2 2 3 4" xfId="3236"/>
    <cellStyle name="Normal 3 2 2 2 2 2 3 2 2 4" xfId="3237"/>
    <cellStyle name="Normal 3 2 2 2 2 2 3 2 2 4 2" xfId="3238"/>
    <cellStyle name="Normal 3 2 2 2 2 2 3 2 2 4 2 2" xfId="3239"/>
    <cellStyle name="Normal 3 2 2 2 2 2 3 2 2 4 3" xfId="3240"/>
    <cellStyle name="Normal 3 2 2 2 2 2 3 2 2 5" xfId="3241"/>
    <cellStyle name="Normal 3 2 2 2 2 2 3 2 2 5 2" xfId="3242"/>
    <cellStyle name="Normal 3 2 2 2 2 2 3 2 2 6" xfId="3243"/>
    <cellStyle name="Normal 3 2 2 2 2 2 3 2 3" xfId="3244"/>
    <cellStyle name="Normal 3 2 2 2 2 2 3 2 3 2" xfId="3245"/>
    <cellStyle name="Normal 3 2 2 2 2 2 3 2 3 2 2" xfId="3246"/>
    <cellStyle name="Normal 3 2 2 2 2 2 3 2 3 2 2 2" xfId="3247"/>
    <cellStyle name="Normal 3 2 2 2 2 2 3 2 3 2 2 2 2" xfId="3248"/>
    <cellStyle name="Normal 3 2 2 2 2 2 3 2 3 2 2 3" xfId="3249"/>
    <cellStyle name="Normal 3 2 2 2 2 2 3 2 3 2 3" xfId="3250"/>
    <cellStyle name="Normal 3 2 2 2 2 2 3 2 3 2 3 2" xfId="3251"/>
    <cellStyle name="Normal 3 2 2 2 2 2 3 2 3 2 4" xfId="3252"/>
    <cellStyle name="Normal 3 2 2 2 2 2 3 2 3 3" xfId="3253"/>
    <cellStyle name="Normal 3 2 2 2 2 2 3 2 3 3 2" xfId="3254"/>
    <cellStyle name="Normal 3 2 2 2 2 2 3 2 3 3 2 2" xfId="3255"/>
    <cellStyle name="Normal 3 2 2 2 2 2 3 2 3 3 3" xfId="3256"/>
    <cellStyle name="Normal 3 2 2 2 2 2 3 2 3 4" xfId="3257"/>
    <cellStyle name="Normal 3 2 2 2 2 2 3 2 3 4 2" xfId="3258"/>
    <cellStyle name="Normal 3 2 2 2 2 2 3 2 3 5" xfId="3259"/>
    <cellStyle name="Normal 3 2 2 2 2 2 3 2 4" xfId="3260"/>
    <cellStyle name="Normal 3 2 2 2 2 2 3 2 4 2" xfId="3261"/>
    <cellStyle name="Normal 3 2 2 2 2 2 3 2 4 2 2" xfId="3262"/>
    <cellStyle name="Normal 3 2 2 2 2 2 3 2 4 2 2 2" xfId="3263"/>
    <cellStyle name="Normal 3 2 2 2 2 2 3 2 4 2 3" xfId="3264"/>
    <cellStyle name="Normal 3 2 2 2 2 2 3 2 4 3" xfId="3265"/>
    <cellStyle name="Normal 3 2 2 2 2 2 3 2 4 3 2" xfId="3266"/>
    <cellStyle name="Normal 3 2 2 2 2 2 3 2 4 4" xfId="3267"/>
    <cellStyle name="Normal 3 2 2 2 2 2 3 2 5" xfId="3268"/>
    <cellStyle name="Normal 3 2 2 2 2 2 3 2 5 2" xfId="3269"/>
    <cellStyle name="Normal 3 2 2 2 2 2 3 2 5 2 2" xfId="3270"/>
    <cellStyle name="Normal 3 2 2 2 2 2 3 2 5 3" xfId="3271"/>
    <cellStyle name="Normal 3 2 2 2 2 2 3 2 6" xfId="3272"/>
    <cellStyle name="Normal 3 2 2 2 2 2 3 2 6 2" xfId="3273"/>
    <cellStyle name="Normal 3 2 2 2 2 2 3 2 7" xfId="3274"/>
    <cellStyle name="Normal 3 2 2 2 2 2 3 3" xfId="3275"/>
    <cellStyle name="Normal 3 2 2 2 2 2 3 3 2" xfId="3276"/>
    <cellStyle name="Normal 3 2 2 2 2 2 3 3 2 2" xfId="3277"/>
    <cellStyle name="Normal 3 2 2 2 2 2 3 3 2 2 2" xfId="3278"/>
    <cellStyle name="Normal 3 2 2 2 2 2 3 3 2 2 2 2" xfId="3279"/>
    <cellStyle name="Normal 3 2 2 2 2 2 3 3 2 2 2 2 2" xfId="3280"/>
    <cellStyle name="Normal 3 2 2 2 2 2 3 3 2 2 2 3" xfId="3281"/>
    <cellStyle name="Normal 3 2 2 2 2 2 3 3 2 2 3" xfId="3282"/>
    <cellStyle name="Normal 3 2 2 2 2 2 3 3 2 2 3 2" xfId="3283"/>
    <cellStyle name="Normal 3 2 2 2 2 2 3 3 2 2 4" xfId="3284"/>
    <cellStyle name="Normal 3 2 2 2 2 2 3 3 2 3" xfId="3285"/>
    <cellStyle name="Normal 3 2 2 2 2 2 3 3 2 3 2" xfId="3286"/>
    <cellStyle name="Normal 3 2 2 2 2 2 3 3 2 3 2 2" xfId="3287"/>
    <cellStyle name="Normal 3 2 2 2 2 2 3 3 2 3 3" xfId="3288"/>
    <cellStyle name="Normal 3 2 2 2 2 2 3 3 2 4" xfId="3289"/>
    <cellStyle name="Normal 3 2 2 2 2 2 3 3 2 4 2" xfId="3290"/>
    <cellStyle name="Normal 3 2 2 2 2 2 3 3 2 5" xfId="3291"/>
    <cellStyle name="Normal 3 2 2 2 2 2 3 3 3" xfId="3292"/>
    <cellStyle name="Normal 3 2 2 2 2 2 3 3 3 2" xfId="3293"/>
    <cellStyle name="Normal 3 2 2 2 2 2 3 3 3 2 2" xfId="3294"/>
    <cellStyle name="Normal 3 2 2 2 2 2 3 3 3 2 2 2" xfId="3295"/>
    <cellStyle name="Normal 3 2 2 2 2 2 3 3 3 2 3" xfId="3296"/>
    <cellStyle name="Normal 3 2 2 2 2 2 3 3 3 3" xfId="3297"/>
    <cellStyle name="Normal 3 2 2 2 2 2 3 3 3 3 2" xfId="3298"/>
    <cellStyle name="Normal 3 2 2 2 2 2 3 3 3 4" xfId="3299"/>
    <cellStyle name="Normal 3 2 2 2 2 2 3 3 4" xfId="3300"/>
    <cellStyle name="Normal 3 2 2 2 2 2 3 3 4 2" xfId="3301"/>
    <cellStyle name="Normal 3 2 2 2 2 2 3 3 4 2 2" xfId="3302"/>
    <cellStyle name="Normal 3 2 2 2 2 2 3 3 4 3" xfId="3303"/>
    <cellStyle name="Normal 3 2 2 2 2 2 3 3 5" xfId="3304"/>
    <cellStyle name="Normal 3 2 2 2 2 2 3 3 5 2" xfId="3305"/>
    <cellStyle name="Normal 3 2 2 2 2 2 3 3 6" xfId="3306"/>
    <cellStyle name="Normal 3 2 2 2 2 2 3 4" xfId="3307"/>
    <cellStyle name="Normal 3 2 2 2 2 2 3 4 2" xfId="3308"/>
    <cellStyle name="Normal 3 2 2 2 2 2 3 4 2 2" xfId="3309"/>
    <cellStyle name="Normal 3 2 2 2 2 2 3 4 2 2 2" xfId="3310"/>
    <cellStyle name="Normal 3 2 2 2 2 2 3 4 2 2 2 2" xfId="3311"/>
    <cellStyle name="Normal 3 2 2 2 2 2 3 4 2 2 3" xfId="3312"/>
    <cellStyle name="Normal 3 2 2 2 2 2 3 4 2 3" xfId="3313"/>
    <cellStyle name="Normal 3 2 2 2 2 2 3 4 2 3 2" xfId="3314"/>
    <cellStyle name="Normal 3 2 2 2 2 2 3 4 2 4" xfId="3315"/>
    <cellStyle name="Normal 3 2 2 2 2 2 3 4 3" xfId="3316"/>
    <cellStyle name="Normal 3 2 2 2 2 2 3 4 3 2" xfId="3317"/>
    <cellStyle name="Normal 3 2 2 2 2 2 3 4 3 2 2" xfId="3318"/>
    <cellStyle name="Normal 3 2 2 2 2 2 3 4 3 3" xfId="3319"/>
    <cellStyle name="Normal 3 2 2 2 2 2 3 4 4" xfId="3320"/>
    <cellStyle name="Normal 3 2 2 2 2 2 3 4 4 2" xfId="3321"/>
    <cellStyle name="Normal 3 2 2 2 2 2 3 4 5" xfId="3322"/>
    <cellStyle name="Normal 3 2 2 2 2 2 3 5" xfId="3323"/>
    <cellStyle name="Normal 3 2 2 2 2 2 3 5 2" xfId="3324"/>
    <cellStyle name="Normal 3 2 2 2 2 2 3 5 2 2" xfId="3325"/>
    <cellStyle name="Normal 3 2 2 2 2 2 3 5 2 2 2" xfId="3326"/>
    <cellStyle name="Normal 3 2 2 2 2 2 3 5 2 3" xfId="3327"/>
    <cellStyle name="Normal 3 2 2 2 2 2 3 5 3" xfId="3328"/>
    <cellStyle name="Normal 3 2 2 2 2 2 3 5 3 2" xfId="3329"/>
    <cellStyle name="Normal 3 2 2 2 2 2 3 5 4" xfId="3330"/>
    <cellStyle name="Normal 3 2 2 2 2 2 3 6" xfId="3331"/>
    <cellStyle name="Normal 3 2 2 2 2 2 3 6 2" xfId="3332"/>
    <cellStyle name="Normal 3 2 2 2 2 2 3 6 2 2" xfId="3333"/>
    <cellStyle name="Normal 3 2 2 2 2 2 3 6 3" xfId="3334"/>
    <cellStyle name="Normal 3 2 2 2 2 2 3 7" xfId="3335"/>
    <cellStyle name="Normal 3 2 2 2 2 2 3 7 2" xfId="3336"/>
    <cellStyle name="Normal 3 2 2 2 2 2 3 8" xfId="3337"/>
    <cellStyle name="Normal 3 2 2 2 2 2 4" xfId="3338"/>
    <cellStyle name="Normal 3 2 2 2 2 2 4 2" xfId="3339"/>
    <cellStyle name="Normal 3 2 2 2 2 2 4 2 2" xfId="3340"/>
    <cellStyle name="Normal 3 2 2 2 2 2 4 2 2 2" xfId="3341"/>
    <cellStyle name="Normal 3 2 2 2 2 2 4 2 2 2 2" xfId="3342"/>
    <cellStyle name="Normal 3 2 2 2 2 2 4 2 2 2 2 2" xfId="3343"/>
    <cellStyle name="Normal 3 2 2 2 2 2 4 2 2 2 2 2 2" xfId="3344"/>
    <cellStyle name="Normal 3 2 2 2 2 2 4 2 2 2 2 3" xfId="3345"/>
    <cellStyle name="Normal 3 2 2 2 2 2 4 2 2 2 3" xfId="3346"/>
    <cellStyle name="Normal 3 2 2 2 2 2 4 2 2 2 3 2" xfId="3347"/>
    <cellStyle name="Normal 3 2 2 2 2 2 4 2 2 2 4" xfId="3348"/>
    <cellStyle name="Normal 3 2 2 2 2 2 4 2 2 3" xfId="3349"/>
    <cellStyle name="Normal 3 2 2 2 2 2 4 2 2 3 2" xfId="3350"/>
    <cellStyle name="Normal 3 2 2 2 2 2 4 2 2 3 2 2" xfId="3351"/>
    <cellStyle name="Normal 3 2 2 2 2 2 4 2 2 3 3" xfId="3352"/>
    <cellStyle name="Normal 3 2 2 2 2 2 4 2 2 4" xfId="3353"/>
    <cellStyle name="Normal 3 2 2 2 2 2 4 2 2 4 2" xfId="3354"/>
    <cellStyle name="Normal 3 2 2 2 2 2 4 2 2 5" xfId="3355"/>
    <cellStyle name="Normal 3 2 2 2 2 2 4 2 3" xfId="3356"/>
    <cellStyle name="Normal 3 2 2 2 2 2 4 2 3 2" xfId="3357"/>
    <cellStyle name="Normal 3 2 2 2 2 2 4 2 3 2 2" xfId="3358"/>
    <cellStyle name="Normal 3 2 2 2 2 2 4 2 3 2 2 2" xfId="3359"/>
    <cellStyle name="Normal 3 2 2 2 2 2 4 2 3 2 3" xfId="3360"/>
    <cellStyle name="Normal 3 2 2 2 2 2 4 2 3 3" xfId="3361"/>
    <cellStyle name="Normal 3 2 2 2 2 2 4 2 3 3 2" xfId="3362"/>
    <cellStyle name="Normal 3 2 2 2 2 2 4 2 3 4" xfId="3363"/>
    <cellStyle name="Normal 3 2 2 2 2 2 4 2 4" xfId="3364"/>
    <cellStyle name="Normal 3 2 2 2 2 2 4 2 4 2" xfId="3365"/>
    <cellStyle name="Normal 3 2 2 2 2 2 4 2 4 2 2" xfId="3366"/>
    <cellStyle name="Normal 3 2 2 2 2 2 4 2 4 3" xfId="3367"/>
    <cellStyle name="Normal 3 2 2 2 2 2 4 2 5" xfId="3368"/>
    <cellStyle name="Normal 3 2 2 2 2 2 4 2 5 2" xfId="3369"/>
    <cellStyle name="Normal 3 2 2 2 2 2 4 2 6" xfId="3370"/>
    <cellStyle name="Normal 3 2 2 2 2 2 4 3" xfId="3371"/>
    <cellStyle name="Normal 3 2 2 2 2 2 4 3 2" xfId="3372"/>
    <cellStyle name="Normal 3 2 2 2 2 2 4 3 2 2" xfId="3373"/>
    <cellStyle name="Normal 3 2 2 2 2 2 4 3 2 2 2" xfId="3374"/>
    <cellStyle name="Normal 3 2 2 2 2 2 4 3 2 2 2 2" xfId="3375"/>
    <cellStyle name="Normal 3 2 2 2 2 2 4 3 2 2 3" xfId="3376"/>
    <cellStyle name="Normal 3 2 2 2 2 2 4 3 2 3" xfId="3377"/>
    <cellStyle name="Normal 3 2 2 2 2 2 4 3 2 3 2" xfId="3378"/>
    <cellStyle name="Normal 3 2 2 2 2 2 4 3 2 4" xfId="3379"/>
    <cellStyle name="Normal 3 2 2 2 2 2 4 3 3" xfId="3380"/>
    <cellStyle name="Normal 3 2 2 2 2 2 4 3 3 2" xfId="3381"/>
    <cellStyle name="Normal 3 2 2 2 2 2 4 3 3 2 2" xfId="3382"/>
    <cellStyle name="Normal 3 2 2 2 2 2 4 3 3 3" xfId="3383"/>
    <cellStyle name="Normal 3 2 2 2 2 2 4 3 4" xfId="3384"/>
    <cellStyle name="Normal 3 2 2 2 2 2 4 3 4 2" xfId="3385"/>
    <cellStyle name="Normal 3 2 2 2 2 2 4 3 5" xfId="3386"/>
    <cellStyle name="Normal 3 2 2 2 2 2 4 4" xfId="3387"/>
    <cellStyle name="Normal 3 2 2 2 2 2 4 4 2" xfId="3388"/>
    <cellStyle name="Normal 3 2 2 2 2 2 4 4 2 2" xfId="3389"/>
    <cellStyle name="Normal 3 2 2 2 2 2 4 4 2 2 2" xfId="3390"/>
    <cellStyle name="Normal 3 2 2 2 2 2 4 4 2 3" xfId="3391"/>
    <cellStyle name="Normal 3 2 2 2 2 2 4 4 3" xfId="3392"/>
    <cellStyle name="Normal 3 2 2 2 2 2 4 4 3 2" xfId="3393"/>
    <cellStyle name="Normal 3 2 2 2 2 2 4 4 4" xfId="3394"/>
    <cellStyle name="Normal 3 2 2 2 2 2 4 5" xfId="3395"/>
    <cellStyle name="Normal 3 2 2 2 2 2 4 5 2" xfId="3396"/>
    <cellStyle name="Normal 3 2 2 2 2 2 4 5 2 2" xfId="3397"/>
    <cellStyle name="Normal 3 2 2 2 2 2 4 5 3" xfId="3398"/>
    <cellStyle name="Normal 3 2 2 2 2 2 4 6" xfId="3399"/>
    <cellStyle name="Normal 3 2 2 2 2 2 4 6 2" xfId="3400"/>
    <cellStyle name="Normal 3 2 2 2 2 2 4 7" xfId="3401"/>
    <cellStyle name="Normal 3 2 2 2 2 2 5" xfId="3402"/>
    <cellStyle name="Normal 3 2 2 2 2 2 5 2" xfId="3403"/>
    <cellStyle name="Normal 3 2 2 2 2 2 5 2 2" xfId="3404"/>
    <cellStyle name="Normal 3 2 2 2 2 2 5 2 2 2" xfId="3405"/>
    <cellStyle name="Normal 3 2 2 2 2 2 5 2 2 2 2" xfId="3406"/>
    <cellStyle name="Normal 3 2 2 2 2 2 5 2 2 2 2 2" xfId="3407"/>
    <cellStyle name="Normal 3 2 2 2 2 2 5 2 2 2 3" xfId="3408"/>
    <cellStyle name="Normal 3 2 2 2 2 2 5 2 2 3" xfId="3409"/>
    <cellStyle name="Normal 3 2 2 2 2 2 5 2 2 3 2" xfId="3410"/>
    <cellStyle name="Normal 3 2 2 2 2 2 5 2 2 4" xfId="3411"/>
    <cellStyle name="Normal 3 2 2 2 2 2 5 2 3" xfId="3412"/>
    <cellStyle name="Normal 3 2 2 2 2 2 5 2 3 2" xfId="3413"/>
    <cellStyle name="Normal 3 2 2 2 2 2 5 2 3 2 2" xfId="3414"/>
    <cellStyle name="Normal 3 2 2 2 2 2 5 2 3 3" xfId="3415"/>
    <cellStyle name="Normal 3 2 2 2 2 2 5 2 4" xfId="3416"/>
    <cellStyle name="Normal 3 2 2 2 2 2 5 2 4 2" xfId="3417"/>
    <cellStyle name="Normal 3 2 2 2 2 2 5 2 5" xfId="3418"/>
    <cellStyle name="Normal 3 2 2 2 2 2 5 3" xfId="3419"/>
    <cellStyle name="Normal 3 2 2 2 2 2 5 3 2" xfId="3420"/>
    <cellStyle name="Normal 3 2 2 2 2 2 5 3 2 2" xfId="3421"/>
    <cellStyle name="Normal 3 2 2 2 2 2 5 3 2 2 2" xfId="3422"/>
    <cellStyle name="Normal 3 2 2 2 2 2 5 3 2 3" xfId="3423"/>
    <cellStyle name="Normal 3 2 2 2 2 2 5 3 3" xfId="3424"/>
    <cellStyle name="Normal 3 2 2 2 2 2 5 3 3 2" xfId="3425"/>
    <cellStyle name="Normal 3 2 2 2 2 2 5 3 4" xfId="3426"/>
    <cellStyle name="Normal 3 2 2 2 2 2 5 4" xfId="3427"/>
    <cellStyle name="Normal 3 2 2 2 2 2 5 4 2" xfId="3428"/>
    <cellStyle name="Normal 3 2 2 2 2 2 5 4 2 2" xfId="3429"/>
    <cellStyle name="Normal 3 2 2 2 2 2 5 4 3" xfId="3430"/>
    <cellStyle name="Normal 3 2 2 2 2 2 5 5" xfId="3431"/>
    <cellStyle name="Normal 3 2 2 2 2 2 5 5 2" xfId="3432"/>
    <cellStyle name="Normal 3 2 2 2 2 2 5 6" xfId="3433"/>
    <cellStyle name="Normal 3 2 2 2 2 2 6" xfId="3434"/>
    <cellStyle name="Normal 3 2 2 2 2 2 6 2" xfId="3435"/>
    <cellStyle name="Normal 3 2 2 2 2 2 6 2 2" xfId="3436"/>
    <cellStyle name="Normal 3 2 2 2 2 2 6 2 2 2" xfId="3437"/>
    <cellStyle name="Normal 3 2 2 2 2 2 6 2 2 2 2" xfId="3438"/>
    <cellStyle name="Normal 3 2 2 2 2 2 6 2 2 3" xfId="3439"/>
    <cellStyle name="Normal 3 2 2 2 2 2 6 2 3" xfId="3440"/>
    <cellStyle name="Normal 3 2 2 2 2 2 6 2 3 2" xfId="3441"/>
    <cellStyle name="Normal 3 2 2 2 2 2 6 2 4" xfId="3442"/>
    <cellStyle name="Normal 3 2 2 2 2 2 6 3" xfId="3443"/>
    <cellStyle name="Normal 3 2 2 2 2 2 6 3 2" xfId="3444"/>
    <cellStyle name="Normal 3 2 2 2 2 2 6 3 2 2" xfId="3445"/>
    <cellStyle name="Normal 3 2 2 2 2 2 6 3 3" xfId="3446"/>
    <cellStyle name="Normal 3 2 2 2 2 2 6 4" xfId="3447"/>
    <cellStyle name="Normal 3 2 2 2 2 2 6 4 2" xfId="3448"/>
    <cellStyle name="Normal 3 2 2 2 2 2 6 5" xfId="3449"/>
    <cellStyle name="Normal 3 2 2 2 2 2 7" xfId="3450"/>
    <cellStyle name="Normal 3 2 2 2 2 2 7 2" xfId="3451"/>
    <cellStyle name="Normal 3 2 2 2 2 2 7 2 2" xfId="3452"/>
    <cellStyle name="Normal 3 2 2 2 2 2 7 2 2 2" xfId="3453"/>
    <cellStyle name="Normal 3 2 2 2 2 2 7 2 3" xfId="3454"/>
    <cellStyle name="Normal 3 2 2 2 2 2 7 3" xfId="3455"/>
    <cellStyle name="Normal 3 2 2 2 2 2 7 3 2" xfId="3456"/>
    <cellStyle name="Normal 3 2 2 2 2 2 7 4" xfId="3457"/>
    <cellStyle name="Normal 3 2 2 2 2 2 8" xfId="3458"/>
    <cellStyle name="Normal 3 2 2 2 2 2 8 2" xfId="3459"/>
    <cellStyle name="Normal 3 2 2 2 2 2 8 2 2" xfId="3460"/>
    <cellStyle name="Normal 3 2 2 2 2 2 8 3" xfId="3461"/>
    <cellStyle name="Normal 3 2 2 2 2 2 9" xfId="3462"/>
    <cellStyle name="Normal 3 2 2 2 2 2 9 2" xfId="3463"/>
    <cellStyle name="Normal 3 2 2 2 2 3" xfId="3464"/>
    <cellStyle name="Normal 3 2 2 2 2 3 2" xfId="3465"/>
    <cellStyle name="Normal 3 2 2 2 2 3 2 2" xfId="3466"/>
    <cellStyle name="Normal 3 2 2 2 2 3 2 2 2" xfId="3467"/>
    <cellStyle name="Normal 3 2 2 2 2 3 2 2 2 2" xfId="3468"/>
    <cellStyle name="Normal 3 2 2 2 2 3 2 2 2 2 2" xfId="3469"/>
    <cellStyle name="Normal 3 2 2 2 2 3 2 2 2 2 2 2" xfId="3470"/>
    <cellStyle name="Normal 3 2 2 2 2 3 2 2 2 2 2 2 2" xfId="3471"/>
    <cellStyle name="Normal 3 2 2 2 2 3 2 2 2 2 2 2 2 2" xfId="3472"/>
    <cellStyle name="Normal 3 2 2 2 2 3 2 2 2 2 2 2 3" xfId="3473"/>
    <cellStyle name="Normal 3 2 2 2 2 3 2 2 2 2 2 3" xfId="3474"/>
    <cellStyle name="Normal 3 2 2 2 2 3 2 2 2 2 2 3 2" xfId="3475"/>
    <cellStyle name="Normal 3 2 2 2 2 3 2 2 2 2 2 4" xfId="3476"/>
    <cellStyle name="Normal 3 2 2 2 2 3 2 2 2 2 3" xfId="3477"/>
    <cellStyle name="Normal 3 2 2 2 2 3 2 2 2 2 3 2" xfId="3478"/>
    <cellStyle name="Normal 3 2 2 2 2 3 2 2 2 2 3 2 2" xfId="3479"/>
    <cellStyle name="Normal 3 2 2 2 2 3 2 2 2 2 3 3" xfId="3480"/>
    <cellStyle name="Normal 3 2 2 2 2 3 2 2 2 2 4" xfId="3481"/>
    <cellStyle name="Normal 3 2 2 2 2 3 2 2 2 2 4 2" xfId="3482"/>
    <cellStyle name="Normal 3 2 2 2 2 3 2 2 2 2 5" xfId="3483"/>
    <cellStyle name="Normal 3 2 2 2 2 3 2 2 2 3" xfId="3484"/>
    <cellStyle name="Normal 3 2 2 2 2 3 2 2 2 3 2" xfId="3485"/>
    <cellStyle name="Normal 3 2 2 2 2 3 2 2 2 3 2 2" xfId="3486"/>
    <cellStyle name="Normal 3 2 2 2 2 3 2 2 2 3 2 2 2" xfId="3487"/>
    <cellStyle name="Normal 3 2 2 2 2 3 2 2 2 3 2 3" xfId="3488"/>
    <cellStyle name="Normal 3 2 2 2 2 3 2 2 2 3 3" xfId="3489"/>
    <cellStyle name="Normal 3 2 2 2 2 3 2 2 2 3 3 2" xfId="3490"/>
    <cellStyle name="Normal 3 2 2 2 2 3 2 2 2 3 4" xfId="3491"/>
    <cellStyle name="Normal 3 2 2 2 2 3 2 2 2 4" xfId="3492"/>
    <cellStyle name="Normal 3 2 2 2 2 3 2 2 2 4 2" xfId="3493"/>
    <cellStyle name="Normal 3 2 2 2 2 3 2 2 2 4 2 2" xfId="3494"/>
    <cellStyle name="Normal 3 2 2 2 2 3 2 2 2 4 3" xfId="3495"/>
    <cellStyle name="Normal 3 2 2 2 2 3 2 2 2 5" xfId="3496"/>
    <cellStyle name="Normal 3 2 2 2 2 3 2 2 2 5 2" xfId="3497"/>
    <cellStyle name="Normal 3 2 2 2 2 3 2 2 2 6" xfId="3498"/>
    <cellStyle name="Normal 3 2 2 2 2 3 2 2 3" xfId="3499"/>
    <cellStyle name="Normal 3 2 2 2 2 3 2 2 3 2" xfId="3500"/>
    <cellStyle name="Normal 3 2 2 2 2 3 2 2 3 2 2" xfId="3501"/>
    <cellStyle name="Normal 3 2 2 2 2 3 2 2 3 2 2 2" xfId="3502"/>
    <cellStyle name="Normal 3 2 2 2 2 3 2 2 3 2 2 2 2" xfId="3503"/>
    <cellStyle name="Normal 3 2 2 2 2 3 2 2 3 2 2 3" xfId="3504"/>
    <cellStyle name="Normal 3 2 2 2 2 3 2 2 3 2 3" xfId="3505"/>
    <cellStyle name="Normal 3 2 2 2 2 3 2 2 3 2 3 2" xfId="3506"/>
    <cellStyle name="Normal 3 2 2 2 2 3 2 2 3 2 4" xfId="3507"/>
    <cellStyle name="Normal 3 2 2 2 2 3 2 2 3 3" xfId="3508"/>
    <cellStyle name="Normal 3 2 2 2 2 3 2 2 3 3 2" xfId="3509"/>
    <cellStyle name="Normal 3 2 2 2 2 3 2 2 3 3 2 2" xfId="3510"/>
    <cellStyle name="Normal 3 2 2 2 2 3 2 2 3 3 3" xfId="3511"/>
    <cellStyle name="Normal 3 2 2 2 2 3 2 2 3 4" xfId="3512"/>
    <cellStyle name="Normal 3 2 2 2 2 3 2 2 3 4 2" xfId="3513"/>
    <cellStyle name="Normal 3 2 2 2 2 3 2 2 3 5" xfId="3514"/>
    <cellStyle name="Normal 3 2 2 2 2 3 2 2 4" xfId="3515"/>
    <cellStyle name="Normal 3 2 2 2 2 3 2 2 4 2" xfId="3516"/>
    <cellStyle name="Normal 3 2 2 2 2 3 2 2 4 2 2" xfId="3517"/>
    <cellStyle name="Normal 3 2 2 2 2 3 2 2 4 2 2 2" xfId="3518"/>
    <cellStyle name="Normal 3 2 2 2 2 3 2 2 4 2 3" xfId="3519"/>
    <cellStyle name="Normal 3 2 2 2 2 3 2 2 4 3" xfId="3520"/>
    <cellStyle name="Normal 3 2 2 2 2 3 2 2 4 3 2" xfId="3521"/>
    <cellStyle name="Normal 3 2 2 2 2 3 2 2 4 4" xfId="3522"/>
    <cellStyle name="Normal 3 2 2 2 2 3 2 2 5" xfId="3523"/>
    <cellStyle name="Normal 3 2 2 2 2 3 2 2 5 2" xfId="3524"/>
    <cellStyle name="Normal 3 2 2 2 2 3 2 2 5 2 2" xfId="3525"/>
    <cellStyle name="Normal 3 2 2 2 2 3 2 2 5 3" xfId="3526"/>
    <cellStyle name="Normal 3 2 2 2 2 3 2 2 6" xfId="3527"/>
    <cellStyle name="Normal 3 2 2 2 2 3 2 2 6 2" xfId="3528"/>
    <cellStyle name="Normal 3 2 2 2 2 3 2 2 7" xfId="3529"/>
    <cellStyle name="Normal 3 2 2 2 2 3 2 3" xfId="3530"/>
    <cellStyle name="Normal 3 2 2 2 2 3 2 3 2" xfId="3531"/>
    <cellStyle name="Normal 3 2 2 2 2 3 2 3 2 2" xfId="3532"/>
    <cellStyle name="Normal 3 2 2 2 2 3 2 3 2 2 2" xfId="3533"/>
    <cellStyle name="Normal 3 2 2 2 2 3 2 3 2 2 2 2" xfId="3534"/>
    <cellStyle name="Normal 3 2 2 2 2 3 2 3 2 2 2 2 2" xfId="3535"/>
    <cellStyle name="Normal 3 2 2 2 2 3 2 3 2 2 2 3" xfId="3536"/>
    <cellStyle name="Normal 3 2 2 2 2 3 2 3 2 2 3" xfId="3537"/>
    <cellStyle name="Normal 3 2 2 2 2 3 2 3 2 2 3 2" xfId="3538"/>
    <cellStyle name="Normal 3 2 2 2 2 3 2 3 2 2 4" xfId="3539"/>
    <cellStyle name="Normal 3 2 2 2 2 3 2 3 2 3" xfId="3540"/>
    <cellStyle name="Normal 3 2 2 2 2 3 2 3 2 3 2" xfId="3541"/>
    <cellStyle name="Normal 3 2 2 2 2 3 2 3 2 3 2 2" xfId="3542"/>
    <cellStyle name="Normal 3 2 2 2 2 3 2 3 2 3 3" xfId="3543"/>
    <cellStyle name="Normal 3 2 2 2 2 3 2 3 2 4" xfId="3544"/>
    <cellStyle name="Normal 3 2 2 2 2 3 2 3 2 4 2" xfId="3545"/>
    <cellStyle name="Normal 3 2 2 2 2 3 2 3 2 5" xfId="3546"/>
    <cellStyle name="Normal 3 2 2 2 2 3 2 3 3" xfId="3547"/>
    <cellStyle name="Normal 3 2 2 2 2 3 2 3 3 2" xfId="3548"/>
    <cellStyle name="Normal 3 2 2 2 2 3 2 3 3 2 2" xfId="3549"/>
    <cellStyle name="Normal 3 2 2 2 2 3 2 3 3 2 2 2" xfId="3550"/>
    <cellStyle name="Normal 3 2 2 2 2 3 2 3 3 2 3" xfId="3551"/>
    <cellStyle name="Normal 3 2 2 2 2 3 2 3 3 3" xfId="3552"/>
    <cellStyle name="Normal 3 2 2 2 2 3 2 3 3 3 2" xfId="3553"/>
    <cellStyle name="Normal 3 2 2 2 2 3 2 3 3 4" xfId="3554"/>
    <cellStyle name="Normal 3 2 2 2 2 3 2 3 4" xfId="3555"/>
    <cellStyle name="Normal 3 2 2 2 2 3 2 3 4 2" xfId="3556"/>
    <cellStyle name="Normal 3 2 2 2 2 3 2 3 4 2 2" xfId="3557"/>
    <cellStyle name="Normal 3 2 2 2 2 3 2 3 4 3" xfId="3558"/>
    <cellStyle name="Normal 3 2 2 2 2 3 2 3 5" xfId="3559"/>
    <cellStyle name="Normal 3 2 2 2 2 3 2 3 5 2" xfId="3560"/>
    <cellStyle name="Normal 3 2 2 2 2 3 2 3 6" xfId="3561"/>
    <cellStyle name="Normal 3 2 2 2 2 3 2 4" xfId="3562"/>
    <cellStyle name="Normal 3 2 2 2 2 3 2 4 2" xfId="3563"/>
    <cellStyle name="Normal 3 2 2 2 2 3 2 4 2 2" xfId="3564"/>
    <cellStyle name="Normal 3 2 2 2 2 3 2 4 2 2 2" xfId="3565"/>
    <cellStyle name="Normal 3 2 2 2 2 3 2 4 2 2 2 2" xfId="3566"/>
    <cellStyle name="Normal 3 2 2 2 2 3 2 4 2 2 3" xfId="3567"/>
    <cellStyle name="Normal 3 2 2 2 2 3 2 4 2 3" xfId="3568"/>
    <cellStyle name="Normal 3 2 2 2 2 3 2 4 2 3 2" xfId="3569"/>
    <cellStyle name="Normal 3 2 2 2 2 3 2 4 2 4" xfId="3570"/>
    <cellStyle name="Normal 3 2 2 2 2 3 2 4 3" xfId="3571"/>
    <cellStyle name="Normal 3 2 2 2 2 3 2 4 3 2" xfId="3572"/>
    <cellStyle name="Normal 3 2 2 2 2 3 2 4 3 2 2" xfId="3573"/>
    <cellStyle name="Normal 3 2 2 2 2 3 2 4 3 3" xfId="3574"/>
    <cellStyle name="Normal 3 2 2 2 2 3 2 4 4" xfId="3575"/>
    <cellStyle name="Normal 3 2 2 2 2 3 2 4 4 2" xfId="3576"/>
    <cellStyle name="Normal 3 2 2 2 2 3 2 4 5" xfId="3577"/>
    <cellStyle name="Normal 3 2 2 2 2 3 2 5" xfId="3578"/>
    <cellStyle name="Normal 3 2 2 2 2 3 2 5 2" xfId="3579"/>
    <cellStyle name="Normal 3 2 2 2 2 3 2 5 2 2" xfId="3580"/>
    <cellStyle name="Normal 3 2 2 2 2 3 2 5 2 2 2" xfId="3581"/>
    <cellStyle name="Normal 3 2 2 2 2 3 2 5 2 3" xfId="3582"/>
    <cellStyle name="Normal 3 2 2 2 2 3 2 5 3" xfId="3583"/>
    <cellStyle name="Normal 3 2 2 2 2 3 2 5 3 2" xfId="3584"/>
    <cellStyle name="Normal 3 2 2 2 2 3 2 5 4" xfId="3585"/>
    <cellStyle name="Normal 3 2 2 2 2 3 2 6" xfId="3586"/>
    <cellStyle name="Normal 3 2 2 2 2 3 2 6 2" xfId="3587"/>
    <cellStyle name="Normal 3 2 2 2 2 3 2 6 2 2" xfId="3588"/>
    <cellStyle name="Normal 3 2 2 2 2 3 2 6 3" xfId="3589"/>
    <cellStyle name="Normal 3 2 2 2 2 3 2 7" xfId="3590"/>
    <cellStyle name="Normal 3 2 2 2 2 3 2 7 2" xfId="3591"/>
    <cellStyle name="Normal 3 2 2 2 2 3 2 8" xfId="3592"/>
    <cellStyle name="Normal 3 2 2 2 2 3 3" xfId="3593"/>
    <cellStyle name="Normal 3 2 2 2 2 3 3 2" xfId="3594"/>
    <cellStyle name="Normal 3 2 2 2 2 3 3 2 2" xfId="3595"/>
    <cellStyle name="Normal 3 2 2 2 2 3 3 2 2 2" xfId="3596"/>
    <cellStyle name="Normal 3 2 2 2 2 3 3 2 2 2 2" xfId="3597"/>
    <cellStyle name="Normal 3 2 2 2 2 3 3 2 2 2 2 2" xfId="3598"/>
    <cellStyle name="Normal 3 2 2 2 2 3 3 2 2 2 2 2 2" xfId="3599"/>
    <cellStyle name="Normal 3 2 2 2 2 3 3 2 2 2 2 3" xfId="3600"/>
    <cellStyle name="Normal 3 2 2 2 2 3 3 2 2 2 3" xfId="3601"/>
    <cellStyle name="Normal 3 2 2 2 2 3 3 2 2 2 3 2" xfId="3602"/>
    <cellStyle name="Normal 3 2 2 2 2 3 3 2 2 2 4" xfId="3603"/>
    <cellStyle name="Normal 3 2 2 2 2 3 3 2 2 3" xfId="3604"/>
    <cellStyle name="Normal 3 2 2 2 2 3 3 2 2 3 2" xfId="3605"/>
    <cellStyle name="Normal 3 2 2 2 2 3 3 2 2 3 2 2" xfId="3606"/>
    <cellStyle name="Normal 3 2 2 2 2 3 3 2 2 3 3" xfId="3607"/>
    <cellStyle name="Normal 3 2 2 2 2 3 3 2 2 4" xfId="3608"/>
    <cellStyle name="Normal 3 2 2 2 2 3 3 2 2 4 2" xfId="3609"/>
    <cellStyle name="Normal 3 2 2 2 2 3 3 2 2 5" xfId="3610"/>
    <cellStyle name="Normal 3 2 2 2 2 3 3 2 3" xfId="3611"/>
    <cellStyle name="Normal 3 2 2 2 2 3 3 2 3 2" xfId="3612"/>
    <cellStyle name="Normal 3 2 2 2 2 3 3 2 3 2 2" xfId="3613"/>
    <cellStyle name="Normal 3 2 2 2 2 3 3 2 3 2 2 2" xfId="3614"/>
    <cellStyle name="Normal 3 2 2 2 2 3 3 2 3 2 3" xfId="3615"/>
    <cellStyle name="Normal 3 2 2 2 2 3 3 2 3 3" xfId="3616"/>
    <cellStyle name="Normal 3 2 2 2 2 3 3 2 3 3 2" xfId="3617"/>
    <cellStyle name="Normal 3 2 2 2 2 3 3 2 3 4" xfId="3618"/>
    <cellStyle name="Normal 3 2 2 2 2 3 3 2 4" xfId="3619"/>
    <cellStyle name="Normal 3 2 2 2 2 3 3 2 4 2" xfId="3620"/>
    <cellStyle name="Normal 3 2 2 2 2 3 3 2 4 2 2" xfId="3621"/>
    <cellStyle name="Normal 3 2 2 2 2 3 3 2 4 3" xfId="3622"/>
    <cellStyle name="Normal 3 2 2 2 2 3 3 2 5" xfId="3623"/>
    <cellStyle name="Normal 3 2 2 2 2 3 3 2 5 2" xfId="3624"/>
    <cellStyle name="Normal 3 2 2 2 2 3 3 2 6" xfId="3625"/>
    <cellStyle name="Normal 3 2 2 2 2 3 3 3" xfId="3626"/>
    <cellStyle name="Normal 3 2 2 2 2 3 3 3 2" xfId="3627"/>
    <cellStyle name="Normal 3 2 2 2 2 3 3 3 2 2" xfId="3628"/>
    <cellStyle name="Normal 3 2 2 2 2 3 3 3 2 2 2" xfId="3629"/>
    <cellStyle name="Normal 3 2 2 2 2 3 3 3 2 2 2 2" xfId="3630"/>
    <cellStyle name="Normal 3 2 2 2 2 3 3 3 2 2 3" xfId="3631"/>
    <cellStyle name="Normal 3 2 2 2 2 3 3 3 2 3" xfId="3632"/>
    <cellStyle name="Normal 3 2 2 2 2 3 3 3 2 3 2" xfId="3633"/>
    <cellStyle name="Normal 3 2 2 2 2 3 3 3 2 4" xfId="3634"/>
    <cellStyle name="Normal 3 2 2 2 2 3 3 3 3" xfId="3635"/>
    <cellStyle name="Normal 3 2 2 2 2 3 3 3 3 2" xfId="3636"/>
    <cellStyle name="Normal 3 2 2 2 2 3 3 3 3 2 2" xfId="3637"/>
    <cellStyle name="Normal 3 2 2 2 2 3 3 3 3 3" xfId="3638"/>
    <cellStyle name="Normal 3 2 2 2 2 3 3 3 4" xfId="3639"/>
    <cellStyle name="Normal 3 2 2 2 2 3 3 3 4 2" xfId="3640"/>
    <cellStyle name="Normal 3 2 2 2 2 3 3 3 5" xfId="3641"/>
    <cellStyle name="Normal 3 2 2 2 2 3 3 4" xfId="3642"/>
    <cellStyle name="Normal 3 2 2 2 2 3 3 4 2" xfId="3643"/>
    <cellStyle name="Normal 3 2 2 2 2 3 3 4 2 2" xfId="3644"/>
    <cellStyle name="Normal 3 2 2 2 2 3 3 4 2 2 2" xfId="3645"/>
    <cellStyle name="Normal 3 2 2 2 2 3 3 4 2 3" xfId="3646"/>
    <cellStyle name="Normal 3 2 2 2 2 3 3 4 3" xfId="3647"/>
    <cellStyle name="Normal 3 2 2 2 2 3 3 4 3 2" xfId="3648"/>
    <cellStyle name="Normal 3 2 2 2 2 3 3 4 4" xfId="3649"/>
    <cellStyle name="Normal 3 2 2 2 2 3 3 5" xfId="3650"/>
    <cellStyle name="Normal 3 2 2 2 2 3 3 5 2" xfId="3651"/>
    <cellStyle name="Normal 3 2 2 2 2 3 3 5 2 2" xfId="3652"/>
    <cellStyle name="Normal 3 2 2 2 2 3 3 5 3" xfId="3653"/>
    <cellStyle name="Normal 3 2 2 2 2 3 3 6" xfId="3654"/>
    <cellStyle name="Normal 3 2 2 2 2 3 3 6 2" xfId="3655"/>
    <cellStyle name="Normal 3 2 2 2 2 3 3 7" xfId="3656"/>
    <cellStyle name="Normal 3 2 2 2 2 3 4" xfId="3657"/>
    <cellStyle name="Normal 3 2 2 2 2 3 4 2" xfId="3658"/>
    <cellStyle name="Normal 3 2 2 2 2 3 4 2 2" xfId="3659"/>
    <cellStyle name="Normal 3 2 2 2 2 3 4 2 2 2" xfId="3660"/>
    <cellStyle name="Normal 3 2 2 2 2 3 4 2 2 2 2" xfId="3661"/>
    <cellStyle name="Normal 3 2 2 2 2 3 4 2 2 2 2 2" xfId="3662"/>
    <cellStyle name="Normal 3 2 2 2 2 3 4 2 2 2 3" xfId="3663"/>
    <cellStyle name="Normal 3 2 2 2 2 3 4 2 2 3" xfId="3664"/>
    <cellStyle name="Normal 3 2 2 2 2 3 4 2 2 3 2" xfId="3665"/>
    <cellStyle name="Normal 3 2 2 2 2 3 4 2 2 4" xfId="3666"/>
    <cellStyle name="Normal 3 2 2 2 2 3 4 2 3" xfId="3667"/>
    <cellStyle name="Normal 3 2 2 2 2 3 4 2 3 2" xfId="3668"/>
    <cellStyle name="Normal 3 2 2 2 2 3 4 2 3 2 2" xfId="3669"/>
    <cellStyle name="Normal 3 2 2 2 2 3 4 2 3 3" xfId="3670"/>
    <cellStyle name="Normal 3 2 2 2 2 3 4 2 4" xfId="3671"/>
    <cellStyle name="Normal 3 2 2 2 2 3 4 2 4 2" xfId="3672"/>
    <cellStyle name="Normal 3 2 2 2 2 3 4 2 5" xfId="3673"/>
    <cellStyle name="Normal 3 2 2 2 2 3 4 3" xfId="3674"/>
    <cellStyle name="Normal 3 2 2 2 2 3 4 3 2" xfId="3675"/>
    <cellStyle name="Normal 3 2 2 2 2 3 4 3 2 2" xfId="3676"/>
    <cellStyle name="Normal 3 2 2 2 2 3 4 3 2 2 2" xfId="3677"/>
    <cellStyle name="Normal 3 2 2 2 2 3 4 3 2 3" xfId="3678"/>
    <cellStyle name="Normal 3 2 2 2 2 3 4 3 3" xfId="3679"/>
    <cellStyle name="Normal 3 2 2 2 2 3 4 3 3 2" xfId="3680"/>
    <cellStyle name="Normal 3 2 2 2 2 3 4 3 4" xfId="3681"/>
    <cellStyle name="Normal 3 2 2 2 2 3 4 4" xfId="3682"/>
    <cellStyle name="Normal 3 2 2 2 2 3 4 4 2" xfId="3683"/>
    <cellStyle name="Normal 3 2 2 2 2 3 4 4 2 2" xfId="3684"/>
    <cellStyle name="Normal 3 2 2 2 2 3 4 4 3" xfId="3685"/>
    <cellStyle name="Normal 3 2 2 2 2 3 4 5" xfId="3686"/>
    <cellStyle name="Normal 3 2 2 2 2 3 4 5 2" xfId="3687"/>
    <cellStyle name="Normal 3 2 2 2 2 3 4 6" xfId="3688"/>
    <cellStyle name="Normal 3 2 2 2 2 3 5" xfId="3689"/>
    <cellStyle name="Normal 3 2 2 2 2 3 5 2" xfId="3690"/>
    <cellStyle name="Normal 3 2 2 2 2 3 5 2 2" xfId="3691"/>
    <cellStyle name="Normal 3 2 2 2 2 3 5 2 2 2" xfId="3692"/>
    <cellStyle name="Normal 3 2 2 2 2 3 5 2 2 2 2" xfId="3693"/>
    <cellStyle name="Normal 3 2 2 2 2 3 5 2 2 3" xfId="3694"/>
    <cellStyle name="Normal 3 2 2 2 2 3 5 2 3" xfId="3695"/>
    <cellStyle name="Normal 3 2 2 2 2 3 5 2 3 2" xfId="3696"/>
    <cellStyle name="Normal 3 2 2 2 2 3 5 2 4" xfId="3697"/>
    <cellStyle name="Normal 3 2 2 2 2 3 5 3" xfId="3698"/>
    <cellStyle name="Normal 3 2 2 2 2 3 5 3 2" xfId="3699"/>
    <cellStyle name="Normal 3 2 2 2 2 3 5 3 2 2" xfId="3700"/>
    <cellStyle name="Normal 3 2 2 2 2 3 5 3 3" xfId="3701"/>
    <cellStyle name="Normal 3 2 2 2 2 3 5 4" xfId="3702"/>
    <cellStyle name="Normal 3 2 2 2 2 3 5 4 2" xfId="3703"/>
    <cellStyle name="Normal 3 2 2 2 2 3 5 5" xfId="3704"/>
    <cellStyle name="Normal 3 2 2 2 2 3 6" xfId="3705"/>
    <cellStyle name="Normal 3 2 2 2 2 3 6 2" xfId="3706"/>
    <cellStyle name="Normal 3 2 2 2 2 3 6 2 2" xfId="3707"/>
    <cellStyle name="Normal 3 2 2 2 2 3 6 2 2 2" xfId="3708"/>
    <cellStyle name="Normal 3 2 2 2 2 3 6 2 3" xfId="3709"/>
    <cellStyle name="Normal 3 2 2 2 2 3 6 3" xfId="3710"/>
    <cellStyle name="Normal 3 2 2 2 2 3 6 3 2" xfId="3711"/>
    <cellStyle name="Normal 3 2 2 2 2 3 6 4" xfId="3712"/>
    <cellStyle name="Normal 3 2 2 2 2 3 7" xfId="3713"/>
    <cellStyle name="Normal 3 2 2 2 2 3 7 2" xfId="3714"/>
    <cellStyle name="Normal 3 2 2 2 2 3 7 2 2" xfId="3715"/>
    <cellStyle name="Normal 3 2 2 2 2 3 7 3" xfId="3716"/>
    <cellStyle name="Normal 3 2 2 2 2 3 8" xfId="3717"/>
    <cellStyle name="Normal 3 2 2 2 2 3 8 2" xfId="3718"/>
    <cellStyle name="Normal 3 2 2 2 2 3 9" xfId="3719"/>
    <cellStyle name="Normal 3 2 2 2 2 4" xfId="3720"/>
    <cellStyle name="Normal 3 2 2 2 2 4 2" xfId="3721"/>
    <cellStyle name="Normal 3 2 2 2 2 4 2 2" xfId="3722"/>
    <cellStyle name="Normal 3 2 2 2 2 4 2 2 2" xfId="3723"/>
    <cellStyle name="Normal 3 2 2 2 2 4 2 2 2 2" xfId="3724"/>
    <cellStyle name="Normal 3 2 2 2 2 4 2 2 2 2 2" xfId="3725"/>
    <cellStyle name="Normal 3 2 2 2 2 4 2 2 2 2 2 2" xfId="3726"/>
    <cellStyle name="Normal 3 2 2 2 2 4 2 2 2 2 2 2 2" xfId="3727"/>
    <cellStyle name="Normal 3 2 2 2 2 4 2 2 2 2 2 3" xfId="3728"/>
    <cellStyle name="Normal 3 2 2 2 2 4 2 2 2 2 3" xfId="3729"/>
    <cellStyle name="Normal 3 2 2 2 2 4 2 2 2 2 3 2" xfId="3730"/>
    <cellStyle name="Normal 3 2 2 2 2 4 2 2 2 2 4" xfId="3731"/>
    <cellStyle name="Normal 3 2 2 2 2 4 2 2 2 3" xfId="3732"/>
    <cellStyle name="Normal 3 2 2 2 2 4 2 2 2 3 2" xfId="3733"/>
    <cellStyle name="Normal 3 2 2 2 2 4 2 2 2 3 2 2" xfId="3734"/>
    <cellStyle name="Normal 3 2 2 2 2 4 2 2 2 3 3" xfId="3735"/>
    <cellStyle name="Normal 3 2 2 2 2 4 2 2 2 4" xfId="3736"/>
    <cellStyle name="Normal 3 2 2 2 2 4 2 2 2 4 2" xfId="3737"/>
    <cellStyle name="Normal 3 2 2 2 2 4 2 2 2 5" xfId="3738"/>
    <cellStyle name="Normal 3 2 2 2 2 4 2 2 3" xfId="3739"/>
    <cellStyle name="Normal 3 2 2 2 2 4 2 2 3 2" xfId="3740"/>
    <cellStyle name="Normal 3 2 2 2 2 4 2 2 3 2 2" xfId="3741"/>
    <cellStyle name="Normal 3 2 2 2 2 4 2 2 3 2 2 2" xfId="3742"/>
    <cellStyle name="Normal 3 2 2 2 2 4 2 2 3 2 3" xfId="3743"/>
    <cellStyle name="Normal 3 2 2 2 2 4 2 2 3 3" xfId="3744"/>
    <cellStyle name="Normal 3 2 2 2 2 4 2 2 3 3 2" xfId="3745"/>
    <cellStyle name="Normal 3 2 2 2 2 4 2 2 3 4" xfId="3746"/>
    <cellStyle name="Normal 3 2 2 2 2 4 2 2 4" xfId="3747"/>
    <cellStyle name="Normal 3 2 2 2 2 4 2 2 4 2" xfId="3748"/>
    <cellStyle name="Normal 3 2 2 2 2 4 2 2 4 2 2" xfId="3749"/>
    <cellStyle name="Normal 3 2 2 2 2 4 2 2 4 3" xfId="3750"/>
    <cellStyle name="Normal 3 2 2 2 2 4 2 2 5" xfId="3751"/>
    <cellStyle name="Normal 3 2 2 2 2 4 2 2 5 2" xfId="3752"/>
    <cellStyle name="Normal 3 2 2 2 2 4 2 2 6" xfId="3753"/>
    <cellStyle name="Normal 3 2 2 2 2 4 2 3" xfId="3754"/>
    <cellStyle name="Normal 3 2 2 2 2 4 2 3 2" xfId="3755"/>
    <cellStyle name="Normal 3 2 2 2 2 4 2 3 2 2" xfId="3756"/>
    <cellStyle name="Normal 3 2 2 2 2 4 2 3 2 2 2" xfId="3757"/>
    <cellStyle name="Normal 3 2 2 2 2 4 2 3 2 2 2 2" xfId="3758"/>
    <cellStyle name="Normal 3 2 2 2 2 4 2 3 2 2 3" xfId="3759"/>
    <cellStyle name="Normal 3 2 2 2 2 4 2 3 2 3" xfId="3760"/>
    <cellStyle name="Normal 3 2 2 2 2 4 2 3 2 3 2" xfId="3761"/>
    <cellStyle name="Normal 3 2 2 2 2 4 2 3 2 4" xfId="3762"/>
    <cellStyle name="Normal 3 2 2 2 2 4 2 3 3" xfId="3763"/>
    <cellStyle name="Normal 3 2 2 2 2 4 2 3 3 2" xfId="3764"/>
    <cellStyle name="Normal 3 2 2 2 2 4 2 3 3 2 2" xfId="3765"/>
    <cellStyle name="Normal 3 2 2 2 2 4 2 3 3 3" xfId="3766"/>
    <cellStyle name="Normal 3 2 2 2 2 4 2 3 4" xfId="3767"/>
    <cellStyle name="Normal 3 2 2 2 2 4 2 3 4 2" xfId="3768"/>
    <cellStyle name="Normal 3 2 2 2 2 4 2 3 5" xfId="3769"/>
    <cellStyle name="Normal 3 2 2 2 2 4 2 4" xfId="3770"/>
    <cellStyle name="Normal 3 2 2 2 2 4 2 4 2" xfId="3771"/>
    <cellStyle name="Normal 3 2 2 2 2 4 2 4 2 2" xfId="3772"/>
    <cellStyle name="Normal 3 2 2 2 2 4 2 4 2 2 2" xfId="3773"/>
    <cellStyle name="Normal 3 2 2 2 2 4 2 4 2 3" xfId="3774"/>
    <cellStyle name="Normal 3 2 2 2 2 4 2 4 3" xfId="3775"/>
    <cellStyle name="Normal 3 2 2 2 2 4 2 4 3 2" xfId="3776"/>
    <cellStyle name="Normal 3 2 2 2 2 4 2 4 4" xfId="3777"/>
    <cellStyle name="Normal 3 2 2 2 2 4 2 5" xfId="3778"/>
    <cellStyle name="Normal 3 2 2 2 2 4 2 5 2" xfId="3779"/>
    <cellStyle name="Normal 3 2 2 2 2 4 2 5 2 2" xfId="3780"/>
    <cellStyle name="Normal 3 2 2 2 2 4 2 5 3" xfId="3781"/>
    <cellStyle name="Normal 3 2 2 2 2 4 2 6" xfId="3782"/>
    <cellStyle name="Normal 3 2 2 2 2 4 2 6 2" xfId="3783"/>
    <cellStyle name="Normal 3 2 2 2 2 4 2 7" xfId="3784"/>
    <cellStyle name="Normal 3 2 2 2 2 4 3" xfId="3785"/>
    <cellStyle name="Normal 3 2 2 2 2 4 3 2" xfId="3786"/>
    <cellStyle name="Normal 3 2 2 2 2 4 3 2 2" xfId="3787"/>
    <cellStyle name="Normal 3 2 2 2 2 4 3 2 2 2" xfId="3788"/>
    <cellStyle name="Normal 3 2 2 2 2 4 3 2 2 2 2" xfId="3789"/>
    <cellStyle name="Normal 3 2 2 2 2 4 3 2 2 2 2 2" xfId="3790"/>
    <cellStyle name="Normal 3 2 2 2 2 4 3 2 2 2 3" xfId="3791"/>
    <cellStyle name="Normal 3 2 2 2 2 4 3 2 2 3" xfId="3792"/>
    <cellStyle name="Normal 3 2 2 2 2 4 3 2 2 3 2" xfId="3793"/>
    <cellStyle name="Normal 3 2 2 2 2 4 3 2 2 4" xfId="3794"/>
    <cellStyle name="Normal 3 2 2 2 2 4 3 2 3" xfId="3795"/>
    <cellStyle name="Normal 3 2 2 2 2 4 3 2 3 2" xfId="3796"/>
    <cellStyle name="Normal 3 2 2 2 2 4 3 2 3 2 2" xfId="3797"/>
    <cellStyle name="Normal 3 2 2 2 2 4 3 2 3 3" xfId="3798"/>
    <cellStyle name="Normal 3 2 2 2 2 4 3 2 4" xfId="3799"/>
    <cellStyle name="Normal 3 2 2 2 2 4 3 2 4 2" xfId="3800"/>
    <cellStyle name="Normal 3 2 2 2 2 4 3 2 5" xfId="3801"/>
    <cellStyle name="Normal 3 2 2 2 2 4 3 3" xfId="3802"/>
    <cellStyle name="Normal 3 2 2 2 2 4 3 3 2" xfId="3803"/>
    <cellStyle name="Normal 3 2 2 2 2 4 3 3 2 2" xfId="3804"/>
    <cellStyle name="Normal 3 2 2 2 2 4 3 3 2 2 2" xfId="3805"/>
    <cellStyle name="Normal 3 2 2 2 2 4 3 3 2 3" xfId="3806"/>
    <cellStyle name="Normal 3 2 2 2 2 4 3 3 3" xfId="3807"/>
    <cellStyle name="Normal 3 2 2 2 2 4 3 3 3 2" xfId="3808"/>
    <cellStyle name="Normal 3 2 2 2 2 4 3 3 4" xfId="3809"/>
    <cellStyle name="Normal 3 2 2 2 2 4 3 4" xfId="3810"/>
    <cellStyle name="Normal 3 2 2 2 2 4 3 4 2" xfId="3811"/>
    <cellStyle name="Normal 3 2 2 2 2 4 3 4 2 2" xfId="3812"/>
    <cellStyle name="Normal 3 2 2 2 2 4 3 4 3" xfId="3813"/>
    <cellStyle name="Normal 3 2 2 2 2 4 3 5" xfId="3814"/>
    <cellStyle name="Normal 3 2 2 2 2 4 3 5 2" xfId="3815"/>
    <cellStyle name="Normal 3 2 2 2 2 4 3 6" xfId="3816"/>
    <cellStyle name="Normal 3 2 2 2 2 4 4" xfId="3817"/>
    <cellStyle name="Normal 3 2 2 2 2 4 4 2" xfId="3818"/>
    <cellStyle name="Normal 3 2 2 2 2 4 4 2 2" xfId="3819"/>
    <cellStyle name="Normal 3 2 2 2 2 4 4 2 2 2" xfId="3820"/>
    <cellStyle name="Normal 3 2 2 2 2 4 4 2 2 2 2" xfId="3821"/>
    <cellStyle name="Normal 3 2 2 2 2 4 4 2 2 3" xfId="3822"/>
    <cellStyle name="Normal 3 2 2 2 2 4 4 2 3" xfId="3823"/>
    <cellStyle name="Normal 3 2 2 2 2 4 4 2 3 2" xfId="3824"/>
    <cellStyle name="Normal 3 2 2 2 2 4 4 2 4" xfId="3825"/>
    <cellStyle name="Normal 3 2 2 2 2 4 4 3" xfId="3826"/>
    <cellStyle name="Normal 3 2 2 2 2 4 4 3 2" xfId="3827"/>
    <cellStyle name="Normal 3 2 2 2 2 4 4 3 2 2" xfId="3828"/>
    <cellStyle name="Normal 3 2 2 2 2 4 4 3 3" xfId="3829"/>
    <cellStyle name="Normal 3 2 3" xfId="3830"/>
    <cellStyle name="Normal 3 2 4" xfId="3849"/>
    <cellStyle name="Normal 3 2 5" xfId="3859"/>
    <cellStyle name="Normal 3 2 6" xfId="2892"/>
    <cellStyle name="Normal 3 2 7" xfId="146"/>
    <cellStyle name="Normal 3 3" xfId="3831"/>
    <cellStyle name="Normal 3 4" xfId="3848"/>
    <cellStyle name="Normal 3 5" xfId="3858"/>
    <cellStyle name="Normal 3 6" xfId="2828"/>
    <cellStyle name="Normal 3 7" xfId="138"/>
    <cellStyle name="Normal 30" xfId="3867"/>
    <cellStyle name="Normal 30 2" xfId="3870"/>
    <cellStyle name="Normal 31" xfId="2"/>
    <cellStyle name="Normal 4" xfId="49"/>
    <cellStyle name="Normal 4 2" xfId="100"/>
    <cellStyle name="Normal 4 2 2" xfId="3866"/>
    <cellStyle name="Normal 4 2 3" xfId="153"/>
    <cellStyle name="Normal 5" xfId="46"/>
    <cellStyle name="Normal 5 2" xfId="3832"/>
    <cellStyle name="Normal 5 3" xfId="144"/>
    <cellStyle name="Normal 6" xfId="92"/>
    <cellStyle name="Normal 6 2" xfId="95"/>
    <cellStyle name="Normal 6 2 2" xfId="155"/>
    <cellStyle name="Normal 6 3" xfId="3833"/>
    <cellStyle name="Normal 6 4" xfId="147"/>
    <cellStyle name="Normal 7" xfId="96"/>
    <cellStyle name="Normal 7 2" xfId="148"/>
    <cellStyle name="Normal 7 2 2" xfId="3852"/>
    <cellStyle name="Normal 7 2 3" xfId="3841"/>
    <cellStyle name="Normal 7 2 4" xfId="3860"/>
    <cellStyle name="Normal 7 2 5" xfId="3834"/>
    <cellStyle name="Normal 7 3" xfId="156"/>
    <cellStyle name="Normal 7 4" xfId="3840"/>
    <cellStyle name="Normal 7 5" xfId="101"/>
    <cellStyle name="Normal 8" xfId="97"/>
    <cellStyle name="Normal 8 2" xfId="3839"/>
    <cellStyle name="Normal 8 3" xfId="3838"/>
    <cellStyle name="Normal 8 4" xfId="3836"/>
    <cellStyle name="Normal 8 4 2" xfId="3861"/>
    <cellStyle name="Normal 8 5" xfId="3835"/>
    <cellStyle name="Normal 8 6" xfId="3863"/>
    <cellStyle name="Normal 8 7" xfId="157"/>
    <cellStyle name="Normal 9" xfId="98"/>
    <cellStyle name="Normal 9 2" xfId="3844"/>
    <cellStyle name="Normal 9 2 2" xfId="3853"/>
    <cellStyle name="Normal 9 2 2 2" xfId="3869"/>
    <cellStyle name="Normal 9 2 3" xfId="3862"/>
    <cellStyle name="Normal 9 3" xfId="3843"/>
    <cellStyle name="Normal 9 4" xfId="3864"/>
    <cellStyle name="Normal 9 5" xfId="158"/>
    <cellStyle name="Normal_Sheet1" xfId="3871"/>
    <cellStyle name="Note 2" xfId="87"/>
    <cellStyle name="Note 2 2" xfId="154"/>
    <cellStyle name="Note 3" xfId="139"/>
    <cellStyle name="Note 3 2" xfId="3837"/>
    <cellStyle name="Note 4" xfId="150"/>
    <cellStyle name="Note 5" xfId="41"/>
    <cellStyle name="Output 2" xfId="88"/>
    <cellStyle name="Output 3" xfId="140"/>
    <cellStyle name="Output 4" xfId="42"/>
    <cellStyle name="Percent 2" xfId="3850"/>
    <cellStyle name="Title 2" xfId="89"/>
    <cellStyle name="Title 3" xfId="141"/>
    <cellStyle name="Title 4" xfId="43"/>
    <cellStyle name="Total 2" xfId="90"/>
    <cellStyle name="Total 3" xfId="142"/>
    <cellStyle name="Total 4" xfId="44"/>
    <cellStyle name="Warning Text 2" xfId="91"/>
    <cellStyle name="Warning Text 3" xfId="143"/>
    <cellStyle name="Warning Text 4" xfId="45"/>
  </cellStyles>
  <dxfs count="142"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11933</xdr:colOff>
      <xdr:row>86</xdr:row>
      <xdr:rowOff>47696</xdr:rowOff>
    </xdr:from>
    <xdr:to>
      <xdr:col>6</xdr:col>
      <xdr:colOff>1352167</xdr:colOff>
      <xdr:row>95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52" y="28920352"/>
          <a:ext cx="7257640" cy="1678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.rice\AppData\Local\Microsoft\Windows\Temporary%20Internet%20Files\Content.Outlook\VIMPY6CJ\Protected%20APR%202018%20FFR%20E-Tender%20Spreadsheet%20Proforma%20-%2015%2003%2018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266"/>
  <sheetViews>
    <sheetView tabSelected="1" zoomScale="80" zoomScaleNormal="80" workbookViewId="0">
      <pane ySplit="5" topLeftCell="A6" activePane="bottomLeft" state="frozen"/>
      <selection activeCell="A46" sqref="A46"/>
      <selection pane="bottomLeft" activeCell="A6" sqref="A6"/>
    </sheetView>
  </sheetViews>
  <sheetFormatPr defaultColWidth="9.140625" defaultRowHeight="15"/>
  <cols>
    <col min="1" max="1" width="9.140625" style="27"/>
    <col min="2" max="2" width="10" style="27" bestFit="1" customWidth="1"/>
    <col min="3" max="3" width="9.140625" style="27"/>
    <col min="4" max="4" width="28.28515625" style="2" bestFit="1" customWidth="1"/>
    <col min="5" max="9" width="20.7109375" style="2" customWidth="1"/>
    <col min="10" max="10" width="38.42578125" style="27" bestFit="1" customWidth="1"/>
    <col min="11" max="11" width="24" style="2" customWidth="1"/>
    <col min="12" max="12" width="9.140625" style="2" customWidth="1"/>
    <col min="13" max="20" width="9.140625" style="2"/>
    <col min="21" max="21" width="11.7109375" style="2" customWidth="1"/>
    <col min="22" max="22" width="12.5703125" style="2" customWidth="1"/>
    <col min="23" max="23" width="12.140625" style="2" customWidth="1"/>
    <col min="24" max="24" width="11.7109375" style="2" customWidth="1"/>
    <col min="25" max="26" width="10.7109375" style="2" customWidth="1"/>
    <col min="27" max="29" width="10.5703125" style="2" customWidth="1"/>
    <col min="30" max="30" width="9.140625" style="2"/>
    <col min="31" max="31" width="11.140625" style="2" customWidth="1"/>
    <col min="32" max="32" width="27.140625" style="2" customWidth="1"/>
    <col min="33" max="33" width="25.140625" style="2" bestFit="1" customWidth="1"/>
    <col min="34" max="34" width="24.85546875" style="2" bestFit="1" customWidth="1"/>
    <col min="35" max="35" width="17.140625" style="2" customWidth="1"/>
    <col min="36" max="36" width="15.85546875" style="2" customWidth="1"/>
    <col min="37" max="39" width="9.140625" style="2"/>
    <col min="40" max="40" width="10.28515625" style="2" customWidth="1"/>
    <col min="41" max="41" width="10.42578125" style="2" customWidth="1"/>
    <col min="42" max="42" width="10.28515625" style="2" customWidth="1"/>
    <col min="43" max="43" width="10.7109375" style="2" customWidth="1"/>
    <col min="44" max="44" width="12.28515625" style="2" customWidth="1"/>
    <col min="45" max="46" width="11.7109375" style="2" customWidth="1"/>
    <col min="47" max="48" width="12.7109375" style="2" customWidth="1"/>
    <col min="49" max="49" width="49.7109375" style="2" bestFit="1" customWidth="1"/>
    <col min="50" max="16384" width="9.140625" style="33"/>
  </cols>
  <sheetData>
    <row r="1" spans="1:49">
      <c r="A1" s="104" t="s">
        <v>164</v>
      </c>
    </row>
    <row r="2" spans="1:49" s="20" customFormat="1">
      <c r="A2" s="27"/>
      <c r="B2" s="27"/>
      <c r="C2" s="27"/>
      <c r="D2" s="28"/>
      <c r="E2" s="28"/>
      <c r="F2" s="28"/>
      <c r="G2" s="28"/>
      <c r="H2" s="29"/>
      <c r="I2" s="29"/>
      <c r="J2" s="28"/>
      <c r="K2" s="30"/>
      <c r="L2" s="31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30"/>
      <c r="AS2" s="30"/>
      <c r="AT2" s="30"/>
      <c r="AU2" s="28"/>
      <c r="AV2" s="28"/>
      <c r="AW2" s="30"/>
    </row>
    <row r="3" spans="1:49" s="20" customFormat="1" ht="15" customHeight="1">
      <c r="A3" s="142" t="s">
        <v>42</v>
      </c>
      <c r="B3" s="162" t="s">
        <v>162</v>
      </c>
      <c r="C3" s="162" t="s">
        <v>163</v>
      </c>
      <c r="D3" s="148" t="s">
        <v>0</v>
      </c>
      <c r="E3" s="150" t="s">
        <v>52</v>
      </c>
      <c r="F3" s="151" t="s">
        <v>65</v>
      </c>
      <c r="G3" s="151" t="s">
        <v>62</v>
      </c>
      <c r="H3" s="174" t="s">
        <v>48</v>
      </c>
      <c r="I3" s="174" t="s">
        <v>49</v>
      </c>
      <c r="J3" s="150" t="s">
        <v>53</v>
      </c>
      <c r="K3" s="152" t="s">
        <v>1</v>
      </c>
      <c r="L3" s="36" t="s">
        <v>2</v>
      </c>
      <c r="M3" s="37"/>
      <c r="N3" s="37"/>
      <c r="O3" s="37"/>
      <c r="P3" s="37"/>
      <c r="Q3" s="37"/>
      <c r="R3" s="37"/>
      <c r="S3" s="37"/>
      <c r="T3" s="37"/>
      <c r="U3" s="38" t="s">
        <v>3</v>
      </c>
      <c r="V3" s="39"/>
      <c r="W3" s="39"/>
      <c r="X3" s="39"/>
      <c r="Y3" s="40" t="s">
        <v>4</v>
      </c>
      <c r="Z3" s="41"/>
      <c r="AA3" s="168" t="s">
        <v>54</v>
      </c>
      <c r="AB3" s="42" t="s">
        <v>5</v>
      </c>
      <c r="AC3" s="43"/>
      <c r="AD3" s="43"/>
      <c r="AE3" s="43"/>
      <c r="AF3" s="43"/>
      <c r="AG3" s="44" t="s">
        <v>8</v>
      </c>
      <c r="AH3" s="45"/>
      <c r="AI3" s="45"/>
      <c r="AJ3" s="45"/>
      <c r="AK3" s="46" t="s">
        <v>9</v>
      </c>
      <c r="AL3" s="47"/>
      <c r="AM3" s="47"/>
      <c r="AN3" s="47"/>
      <c r="AO3" s="47"/>
      <c r="AP3" s="47"/>
      <c r="AQ3" s="47"/>
      <c r="AR3" s="146" t="s">
        <v>6</v>
      </c>
      <c r="AS3" s="147" t="s">
        <v>7</v>
      </c>
      <c r="AT3" s="143" t="s">
        <v>63</v>
      </c>
      <c r="AU3" s="48" t="s">
        <v>64</v>
      </c>
      <c r="AV3" s="49"/>
      <c r="AW3" s="164" t="s">
        <v>10</v>
      </c>
    </row>
    <row r="4" spans="1:49" s="20" customFormat="1" ht="38.25" customHeight="1">
      <c r="A4" s="142"/>
      <c r="B4" s="163"/>
      <c r="C4" s="163"/>
      <c r="D4" s="148"/>
      <c r="E4" s="150"/>
      <c r="F4" s="159"/>
      <c r="G4" s="159"/>
      <c r="H4" s="175"/>
      <c r="I4" s="175"/>
      <c r="J4" s="150"/>
      <c r="K4" s="152"/>
      <c r="L4" s="153" t="s">
        <v>11</v>
      </c>
      <c r="M4" s="154"/>
      <c r="N4" s="155"/>
      <c r="O4" s="153" t="s">
        <v>12</v>
      </c>
      <c r="P4" s="154"/>
      <c r="Q4" s="155"/>
      <c r="R4" s="153" t="s">
        <v>13</v>
      </c>
      <c r="S4" s="154"/>
      <c r="T4" s="155"/>
      <c r="U4" s="156" t="s">
        <v>14</v>
      </c>
      <c r="V4" s="158" t="s">
        <v>15</v>
      </c>
      <c r="W4" s="158" t="s">
        <v>16</v>
      </c>
      <c r="X4" s="161" t="s">
        <v>17</v>
      </c>
      <c r="Y4" s="169" t="s">
        <v>18</v>
      </c>
      <c r="Z4" s="170"/>
      <c r="AA4" s="168"/>
      <c r="AB4" s="50"/>
      <c r="AC4" s="51"/>
      <c r="AD4" s="51"/>
      <c r="AE4" s="51"/>
      <c r="AF4" s="52"/>
      <c r="AG4" s="171" t="s">
        <v>19</v>
      </c>
      <c r="AH4" s="160" t="s">
        <v>20</v>
      </c>
      <c r="AI4" s="160" t="s">
        <v>21</v>
      </c>
      <c r="AJ4" s="167" t="s">
        <v>22</v>
      </c>
      <c r="AK4" s="53"/>
      <c r="AL4" s="54"/>
      <c r="AM4" s="54"/>
      <c r="AN4" s="54"/>
      <c r="AO4" s="54"/>
      <c r="AP4" s="54"/>
      <c r="AQ4" s="54"/>
      <c r="AR4" s="146"/>
      <c r="AS4" s="145"/>
      <c r="AT4" s="144"/>
      <c r="AU4" s="172" t="s">
        <v>61</v>
      </c>
      <c r="AV4" s="173"/>
      <c r="AW4" s="165"/>
    </row>
    <row r="5" spans="1:49" s="63" customFormat="1" ht="140.25">
      <c r="A5" s="142"/>
      <c r="B5" s="163"/>
      <c r="C5" s="163"/>
      <c r="D5" s="149"/>
      <c r="E5" s="151"/>
      <c r="F5" s="160"/>
      <c r="G5" s="160"/>
      <c r="H5" s="176"/>
      <c r="I5" s="176"/>
      <c r="J5" s="151"/>
      <c r="K5" s="151"/>
      <c r="L5" s="55" t="s">
        <v>23</v>
      </c>
      <c r="M5" s="56" t="s">
        <v>24</v>
      </c>
      <c r="N5" s="56" t="s">
        <v>25</v>
      </c>
      <c r="O5" s="56" t="s">
        <v>23</v>
      </c>
      <c r="P5" s="56" t="s">
        <v>24</v>
      </c>
      <c r="Q5" s="56" t="s">
        <v>25</v>
      </c>
      <c r="R5" s="56" t="s">
        <v>23</v>
      </c>
      <c r="S5" s="56" t="s">
        <v>24</v>
      </c>
      <c r="T5" s="56" t="s">
        <v>25</v>
      </c>
      <c r="U5" s="157"/>
      <c r="V5" s="157"/>
      <c r="W5" s="157"/>
      <c r="X5" s="157"/>
      <c r="Y5" s="57" t="s">
        <v>26</v>
      </c>
      <c r="Z5" s="58" t="s">
        <v>27</v>
      </c>
      <c r="AA5" s="151"/>
      <c r="AB5" s="59" t="s">
        <v>28</v>
      </c>
      <c r="AC5" s="59" t="s">
        <v>29</v>
      </c>
      <c r="AD5" s="59" t="s">
        <v>30</v>
      </c>
      <c r="AE5" s="59" t="s">
        <v>31</v>
      </c>
      <c r="AF5" s="60" t="s">
        <v>32</v>
      </c>
      <c r="AG5" s="151"/>
      <c r="AH5" s="151"/>
      <c r="AI5" s="151"/>
      <c r="AJ5" s="151"/>
      <c r="AK5" s="61" t="s">
        <v>33</v>
      </c>
      <c r="AL5" s="61" t="s">
        <v>34</v>
      </c>
      <c r="AM5" s="61" t="s">
        <v>35</v>
      </c>
      <c r="AN5" s="61" t="s">
        <v>36</v>
      </c>
      <c r="AO5" s="61" t="s">
        <v>37</v>
      </c>
      <c r="AP5" s="61" t="s">
        <v>38</v>
      </c>
      <c r="AQ5" s="61" t="s">
        <v>39</v>
      </c>
      <c r="AR5" s="147"/>
      <c r="AS5" s="145"/>
      <c r="AT5" s="145"/>
      <c r="AU5" s="62" t="s">
        <v>40</v>
      </c>
      <c r="AV5" s="62" t="s">
        <v>41</v>
      </c>
      <c r="AW5" s="166"/>
    </row>
    <row r="6" spans="1:49" s="22" customFormat="1" ht="25.5">
      <c r="A6" s="21">
        <v>100</v>
      </c>
      <c r="B6" s="105"/>
      <c r="C6" s="105"/>
      <c r="D6" s="8" t="s">
        <v>50</v>
      </c>
      <c r="E6" s="9" t="s">
        <v>51</v>
      </c>
      <c r="F6" s="9" t="s">
        <v>66</v>
      </c>
      <c r="G6" s="9" t="s">
        <v>74</v>
      </c>
      <c r="H6" s="11">
        <f>Sheet2!B2</f>
        <v>43220</v>
      </c>
      <c r="I6" s="11">
        <f>Sheet2!B8</f>
        <v>43555</v>
      </c>
      <c r="J6" s="12" t="str">
        <f>TEXT(H6,"DD.MM.YY")&amp;" - "&amp;TEXT(I6,"DD.MM.YY")&amp;" ("&amp;DATEDIF(H6,I6+1,"m")&amp;" months)"</f>
        <v>30.04.18 - 31.03.19 (11 months)</v>
      </c>
      <c r="K6" s="13" t="s">
        <v>43</v>
      </c>
      <c r="L6" s="25">
        <v>0.95833333333333337</v>
      </c>
      <c r="M6" s="24">
        <v>0.29166666666666669</v>
      </c>
      <c r="N6" s="13">
        <v>8</v>
      </c>
      <c r="O6" s="25">
        <v>0.95833333333333337</v>
      </c>
      <c r="P6" s="24">
        <v>0.29166666666666669</v>
      </c>
      <c r="Q6" s="13">
        <v>8</v>
      </c>
      <c r="R6" s="25">
        <v>0.95833333333333337</v>
      </c>
      <c r="S6" s="24">
        <v>0.29166666666666669</v>
      </c>
      <c r="T6" s="13">
        <v>8</v>
      </c>
      <c r="U6" s="14">
        <v>100</v>
      </c>
      <c r="V6" s="15">
        <v>600</v>
      </c>
      <c r="W6" s="14">
        <v>0</v>
      </c>
      <c r="X6" s="15">
        <v>0</v>
      </c>
      <c r="Y6" s="13" t="s">
        <v>44</v>
      </c>
      <c r="Z6" s="13" t="s">
        <v>44</v>
      </c>
      <c r="AA6" s="13" t="s">
        <v>44</v>
      </c>
      <c r="AB6" s="13" t="s">
        <v>44</v>
      </c>
      <c r="AC6" s="13" t="s">
        <v>44</v>
      </c>
      <c r="AD6" s="13" t="s">
        <v>44</v>
      </c>
      <c r="AE6" s="13" t="s">
        <v>44</v>
      </c>
      <c r="AF6" s="13" t="s">
        <v>44</v>
      </c>
      <c r="AG6" s="13">
        <v>800</v>
      </c>
      <c r="AH6" s="13">
        <v>800</v>
      </c>
      <c r="AI6" s="13">
        <v>1000</v>
      </c>
      <c r="AJ6" s="13">
        <v>600</v>
      </c>
      <c r="AK6" s="13">
        <v>20</v>
      </c>
      <c r="AL6" s="13">
        <v>50</v>
      </c>
      <c r="AM6" s="13">
        <v>80</v>
      </c>
      <c r="AN6" s="13">
        <v>20</v>
      </c>
      <c r="AO6" s="13">
        <v>50</v>
      </c>
      <c r="AP6" s="13">
        <v>20</v>
      </c>
      <c r="AQ6" s="13">
        <v>50</v>
      </c>
      <c r="AR6" s="13" t="s">
        <v>44</v>
      </c>
      <c r="AS6" s="13" t="s">
        <v>44</v>
      </c>
      <c r="AT6" s="13" t="s">
        <v>84</v>
      </c>
      <c r="AU6" s="13"/>
      <c r="AV6" s="13"/>
      <c r="AW6" s="13" t="s">
        <v>44</v>
      </c>
    </row>
    <row r="7" spans="1:49" s="22" customFormat="1" ht="25.5">
      <c r="A7" s="7">
        <f>A6</f>
        <v>100</v>
      </c>
      <c r="B7" s="105"/>
      <c r="C7" s="105"/>
      <c r="D7" s="8" t="s">
        <v>50</v>
      </c>
      <c r="E7" s="9" t="str">
        <f>E6</f>
        <v>Ex-FFR-1</v>
      </c>
      <c r="F7" s="9" t="s">
        <v>67</v>
      </c>
      <c r="G7" s="9" t="s">
        <v>69</v>
      </c>
      <c r="H7" s="10">
        <f>H6</f>
        <v>43220</v>
      </c>
      <c r="I7" s="10">
        <f>I6</f>
        <v>43555</v>
      </c>
      <c r="J7" s="12" t="str">
        <f t="shared" ref="J7:J70" si="0">TEXT(H7,"DD.MM.YY")&amp;" - "&amp;TEXT(I7,"DD.MM.YY")&amp;" ("&amp;DATEDIF(H7,I7+1,"m")&amp;" months)"</f>
        <v>30.04.18 - 31.03.19 (11 months)</v>
      </c>
      <c r="K7" s="13" t="s">
        <v>43</v>
      </c>
      <c r="L7" s="25">
        <v>0.29166666666666669</v>
      </c>
      <c r="M7" s="24">
        <v>0.95833333333333337</v>
      </c>
      <c r="N7" s="13">
        <v>16</v>
      </c>
      <c r="O7" s="25">
        <v>0.29166666666666669</v>
      </c>
      <c r="P7" s="24">
        <v>0.95833333333333337</v>
      </c>
      <c r="Q7" s="13">
        <v>16</v>
      </c>
      <c r="R7" s="25">
        <v>0.29166666666666669</v>
      </c>
      <c r="S7" s="24">
        <v>0.95833333333333337</v>
      </c>
      <c r="T7" s="13">
        <v>16</v>
      </c>
      <c r="U7" s="14">
        <v>600</v>
      </c>
      <c r="V7" s="15">
        <v>100</v>
      </c>
      <c r="W7" s="14">
        <v>200</v>
      </c>
      <c r="X7" s="15">
        <v>200</v>
      </c>
      <c r="Y7" s="13" t="s">
        <v>44</v>
      </c>
      <c r="Z7" s="13" t="s">
        <v>44</v>
      </c>
      <c r="AA7" s="13" t="s">
        <v>44</v>
      </c>
      <c r="AB7" s="13" t="s">
        <v>44</v>
      </c>
      <c r="AC7" s="13" t="s">
        <v>44</v>
      </c>
      <c r="AD7" s="13" t="s">
        <v>44</v>
      </c>
      <c r="AE7" s="13" t="s">
        <v>44</v>
      </c>
      <c r="AF7" s="13" t="s">
        <v>44</v>
      </c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 t="s">
        <v>44</v>
      </c>
      <c r="AS7" s="13" t="s">
        <v>44</v>
      </c>
      <c r="AT7" s="13" t="s">
        <v>85</v>
      </c>
      <c r="AU7" s="13">
        <v>60</v>
      </c>
      <c r="AV7" s="13">
        <v>80</v>
      </c>
      <c r="AW7" s="13" t="s">
        <v>44</v>
      </c>
    </row>
    <row r="8" spans="1:49" s="20" customFormat="1" ht="30">
      <c r="A8" s="1">
        <f>A6+0.001</f>
        <v>100.001</v>
      </c>
      <c r="B8" s="1" t="s">
        <v>165</v>
      </c>
      <c r="C8" s="107">
        <v>4</v>
      </c>
      <c r="D8" s="16" t="s">
        <v>86</v>
      </c>
      <c r="E8" s="16" t="s">
        <v>87</v>
      </c>
      <c r="F8" s="16" t="s">
        <v>66</v>
      </c>
      <c r="G8" s="16" t="s">
        <v>69</v>
      </c>
      <c r="H8" s="17">
        <v>43220</v>
      </c>
      <c r="I8" s="17">
        <v>43251</v>
      </c>
      <c r="J8" s="32" t="str">
        <f t="shared" si="0"/>
        <v>30.04.18 - 31.05.18 (1 months)</v>
      </c>
      <c r="K8" s="6" t="s">
        <v>43</v>
      </c>
      <c r="L8" s="64">
        <v>0.95833333333333337</v>
      </c>
      <c r="M8" s="64">
        <v>0.29166666666666669</v>
      </c>
      <c r="N8" s="16">
        <v>8</v>
      </c>
      <c r="O8" s="64">
        <v>0.95833333333333337</v>
      </c>
      <c r="P8" s="64">
        <v>0.29166666666666669</v>
      </c>
      <c r="Q8" s="16">
        <v>8</v>
      </c>
      <c r="R8" s="64">
        <v>0.95833333333333337</v>
      </c>
      <c r="S8" s="64">
        <v>0.29166666666666669</v>
      </c>
      <c r="T8" s="16">
        <v>8</v>
      </c>
      <c r="U8" s="16">
        <v>1050</v>
      </c>
      <c r="V8" s="16">
        <v>0</v>
      </c>
      <c r="W8" s="16">
        <v>0</v>
      </c>
      <c r="X8" s="16" t="s">
        <v>88</v>
      </c>
      <c r="Y8" s="16" t="s">
        <v>89</v>
      </c>
      <c r="Z8" s="16"/>
      <c r="AA8" s="65" t="s">
        <v>90</v>
      </c>
      <c r="AB8" s="16"/>
      <c r="AC8" s="16"/>
      <c r="AD8" s="16"/>
      <c r="AE8" s="16">
        <v>8</v>
      </c>
      <c r="AF8" s="16"/>
      <c r="AG8" s="16">
        <v>550</v>
      </c>
      <c r="AH8" s="16">
        <v>550</v>
      </c>
      <c r="AI8" s="16">
        <v>760</v>
      </c>
      <c r="AJ8" s="16">
        <v>467</v>
      </c>
      <c r="AK8" s="16">
        <v>60</v>
      </c>
      <c r="AL8" s="16">
        <v>92</v>
      </c>
      <c r="AM8" s="16">
        <v>92</v>
      </c>
      <c r="AN8" s="16">
        <v>80</v>
      </c>
      <c r="AO8" s="16">
        <v>126</v>
      </c>
      <c r="AP8" s="16">
        <v>60</v>
      </c>
      <c r="AQ8" s="16">
        <v>140</v>
      </c>
      <c r="AR8" s="18"/>
      <c r="AS8" s="18"/>
      <c r="AT8" s="18" t="s">
        <v>84</v>
      </c>
      <c r="AU8" s="16"/>
      <c r="AV8" s="16"/>
      <c r="AW8" s="18" t="s">
        <v>91</v>
      </c>
    </row>
    <row r="9" spans="1:49" s="20" customFormat="1" ht="30">
      <c r="A9" s="1">
        <f>A8+0.001</f>
        <v>100.00200000000001</v>
      </c>
      <c r="B9" s="1" t="s">
        <v>165</v>
      </c>
      <c r="C9" s="107">
        <v>4</v>
      </c>
      <c r="D9" s="16" t="s">
        <v>86</v>
      </c>
      <c r="E9" s="16" t="s">
        <v>87</v>
      </c>
      <c r="F9" s="16" t="s">
        <v>66</v>
      </c>
      <c r="G9" s="16" t="s">
        <v>69</v>
      </c>
      <c r="H9" s="17">
        <v>43221</v>
      </c>
      <c r="I9" s="17">
        <v>43251</v>
      </c>
      <c r="J9" s="32" t="str">
        <f t="shared" si="0"/>
        <v>01.05.18 - 31.05.18 (1 months)</v>
      </c>
      <c r="K9" s="6" t="s">
        <v>43</v>
      </c>
      <c r="L9" s="64">
        <v>0.29166666666666669</v>
      </c>
      <c r="M9" s="64">
        <v>0.95833333333333337</v>
      </c>
      <c r="N9" s="16">
        <v>16</v>
      </c>
      <c r="O9" s="64">
        <v>0.29166666666666669</v>
      </c>
      <c r="P9" s="64">
        <v>0.95833333333333337</v>
      </c>
      <c r="Q9" s="16">
        <v>16</v>
      </c>
      <c r="R9" s="64">
        <v>0.29166666666666669</v>
      </c>
      <c r="S9" s="64">
        <v>0.95833333333333337</v>
      </c>
      <c r="T9" s="16">
        <v>16</v>
      </c>
      <c r="U9" s="16">
        <v>1050</v>
      </c>
      <c r="V9" s="16">
        <v>0</v>
      </c>
      <c r="W9" s="16">
        <v>0</v>
      </c>
      <c r="X9" s="16" t="s">
        <v>88</v>
      </c>
      <c r="Y9" s="16" t="s">
        <v>89</v>
      </c>
      <c r="Z9" s="16"/>
      <c r="AA9" s="65" t="s">
        <v>90</v>
      </c>
      <c r="AB9" s="16"/>
      <c r="AC9" s="16"/>
      <c r="AD9" s="16"/>
      <c r="AE9" s="16">
        <v>16</v>
      </c>
      <c r="AF9" s="16"/>
      <c r="AG9" s="16">
        <v>760</v>
      </c>
      <c r="AH9" s="16">
        <v>550</v>
      </c>
      <c r="AI9" s="16">
        <v>550</v>
      </c>
      <c r="AJ9" s="16">
        <v>467</v>
      </c>
      <c r="AK9" s="16">
        <v>60</v>
      </c>
      <c r="AL9" s="16">
        <v>92</v>
      </c>
      <c r="AM9" s="16">
        <v>92</v>
      </c>
      <c r="AN9" s="16">
        <v>80</v>
      </c>
      <c r="AO9" s="16">
        <v>126</v>
      </c>
      <c r="AP9" s="16">
        <v>60</v>
      </c>
      <c r="AQ9" s="16">
        <v>140</v>
      </c>
      <c r="AR9" s="18"/>
      <c r="AS9" s="18"/>
      <c r="AT9" s="18" t="s">
        <v>84</v>
      </c>
      <c r="AU9" s="16"/>
      <c r="AV9" s="16"/>
      <c r="AW9" s="18" t="s">
        <v>91</v>
      </c>
    </row>
    <row r="10" spans="1:49" s="20" customFormat="1" ht="30">
      <c r="A10" s="1">
        <f t="shared" ref="A10:A73" si="1">A9+0.001</f>
        <v>100.00300000000001</v>
      </c>
      <c r="B10" s="106" t="s">
        <v>166</v>
      </c>
      <c r="C10" s="107" t="s">
        <v>169</v>
      </c>
      <c r="D10" s="16" t="s">
        <v>86</v>
      </c>
      <c r="E10" s="16" t="s">
        <v>87</v>
      </c>
      <c r="F10" s="16" t="s">
        <v>66</v>
      </c>
      <c r="G10" s="16" t="s">
        <v>69</v>
      </c>
      <c r="H10" s="17">
        <v>43220</v>
      </c>
      <c r="I10" s="17">
        <v>43251</v>
      </c>
      <c r="J10" s="32" t="str">
        <f t="shared" si="0"/>
        <v>30.04.18 - 31.05.18 (1 months)</v>
      </c>
      <c r="K10" s="6" t="s">
        <v>43</v>
      </c>
      <c r="L10" s="64">
        <v>0.95833333333333337</v>
      </c>
      <c r="M10" s="64">
        <v>0.29166666666666669</v>
      </c>
      <c r="N10" s="16">
        <v>8</v>
      </c>
      <c r="O10" s="64">
        <v>0.95833333333333337</v>
      </c>
      <c r="P10" s="64">
        <v>0.29166666666666669</v>
      </c>
      <c r="Q10" s="16">
        <v>8</v>
      </c>
      <c r="R10" s="64">
        <v>0.95833333333333337</v>
      </c>
      <c r="S10" s="64">
        <v>0.29166666666666669</v>
      </c>
      <c r="T10" s="16">
        <v>8</v>
      </c>
      <c r="U10" s="16">
        <v>937</v>
      </c>
      <c r="V10" s="16">
        <v>0</v>
      </c>
      <c r="W10" s="16">
        <v>0</v>
      </c>
      <c r="X10" s="16" t="s">
        <v>88</v>
      </c>
      <c r="Y10" s="16" t="s">
        <v>89</v>
      </c>
      <c r="Z10" s="16"/>
      <c r="AA10" s="65" t="s">
        <v>90</v>
      </c>
      <c r="AB10" s="16"/>
      <c r="AC10" s="16"/>
      <c r="AD10" s="16"/>
      <c r="AE10" s="16">
        <v>8</v>
      </c>
      <c r="AF10" s="16"/>
      <c r="AG10" s="16">
        <v>467</v>
      </c>
      <c r="AH10" s="16">
        <v>467</v>
      </c>
      <c r="AI10" s="16">
        <v>760</v>
      </c>
      <c r="AJ10" s="16">
        <v>467</v>
      </c>
      <c r="AK10" s="16">
        <v>64</v>
      </c>
      <c r="AL10" s="16">
        <v>132</v>
      </c>
      <c r="AM10" s="16">
        <v>136</v>
      </c>
      <c r="AN10" s="16">
        <v>80</v>
      </c>
      <c r="AO10" s="16">
        <v>180</v>
      </c>
      <c r="AP10" s="16">
        <v>60</v>
      </c>
      <c r="AQ10" s="16">
        <v>80</v>
      </c>
      <c r="AR10" s="18"/>
      <c r="AS10" s="18"/>
      <c r="AT10" s="35" t="s">
        <v>85</v>
      </c>
      <c r="AU10" s="16"/>
      <c r="AV10" s="16"/>
      <c r="AW10" s="18" t="s">
        <v>92</v>
      </c>
    </row>
    <row r="11" spans="1:49" s="20" customFormat="1" ht="30">
      <c r="A11" s="1">
        <f t="shared" si="1"/>
        <v>100.00400000000002</v>
      </c>
      <c r="B11" s="106" t="s">
        <v>166</v>
      </c>
      <c r="C11" s="107" t="s">
        <v>169</v>
      </c>
      <c r="D11" s="16" t="s">
        <v>86</v>
      </c>
      <c r="E11" s="16" t="s">
        <v>87</v>
      </c>
      <c r="F11" s="16" t="s">
        <v>66</v>
      </c>
      <c r="G11" s="16" t="s">
        <v>69</v>
      </c>
      <c r="H11" s="17">
        <v>43221</v>
      </c>
      <c r="I11" s="17">
        <v>43251</v>
      </c>
      <c r="J11" s="32" t="str">
        <f t="shared" si="0"/>
        <v>01.05.18 - 31.05.18 (1 months)</v>
      </c>
      <c r="K11" s="6" t="s">
        <v>43</v>
      </c>
      <c r="L11" s="64">
        <v>0.29166666666666669</v>
      </c>
      <c r="M11" s="64">
        <v>0.95833333333333337</v>
      </c>
      <c r="N11" s="16">
        <v>16</v>
      </c>
      <c r="O11" s="64">
        <v>0.29166666666666669</v>
      </c>
      <c r="P11" s="64">
        <v>0.95833333333333337</v>
      </c>
      <c r="Q11" s="16">
        <v>16</v>
      </c>
      <c r="R11" s="64">
        <v>0.29166666666666669</v>
      </c>
      <c r="S11" s="64">
        <v>0.95833333333333337</v>
      </c>
      <c r="T11" s="16">
        <v>16</v>
      </c>
      <c r="U11" s="16">
        <v>937</v>
      </c>
      <c r="V11" s="16">
        <v>0</v>
      </c>
      <c r="W11" s="16">
        <v>0</v>
      </c>
      <c r="X11" s="16" t="s">
        <v>88</v>
      </c>
      <c r="Y11" s="16" t="s">
        <v>89</v>
      </c>
      <c r="Z11" s="16"/>
      <c r="AA11" s="65" t="s">
        <v>90</v>
      </c>
      <c r="AB11" s="16"/>
      <c r="AC11" s="16"/>
      <c r="AD11" s="16"/>
      <c r="AE11" s="16">
        <v>16</v>
      </c>
      <c r="AF11" s="16"/>
      <c r="AG11" s="16">
        <v>760</v>
      </c>
      <c r="AH11" s="16">
        <v>550</v>
      </c>
      <c r="AI11" s="16">
        <v>550</v>
      </c>
      <c r="AJ11" s="16">
        <v>467</v>
      </c>
      <c r="AK11" s="16">
        <v>60</v>
      </c>
      <c r="AL11" s="16">
        <v>92</v>
      </c>
      <c r="AM11" s="16">
        <v>92</v>
      </c>
      <c r="AN11" s="16">
        <v>80</v>
      </c>
      <c r="AO11" s="16">
        <v>126</v>
      </c>
      <c r="AP11" s="16">
        <v>60</v>
      </c>
      <c r="AQ11" s="16">
        <v>140</v>
      </c>
      <c r="AR11" s="18"/>
      <c r="AS11" s="18"/>
      <c r="AT11" s="35" t="s">
        <v>85</v>
      </c>
      <c r="AU11" s="16"/>
      <c r="AV11" s="16"/>
      <c r="AW11" s="18" t="s">
        <v>92</v>
      </c>
    </row>
    <row r="12" spans="1:49" s="20" customFormat="1" ht="25.5">
      <c r="A12" s="1">
        <f t="shared" si="1"/>
        <v>100.00500000000002</v>
      </c>
      <c r="B12" s="106" t="s">
        <v>166</v>
      </c>
      <c r="C12" s="107" t="s">
        <v>169</v>
      </c>
      <c r="D12" s="16" t="s">
        <v>93</v>
      </c>
      <c r="E12" s="16" t="s">
        <v>94</v>
      </c>
      <c r="F12" s="16" t="s">
        <v>66</v>
      </c>
      <c r="G12" s="16" t="s">
        <v>72</v>
      </c>
      <c r="H12" s="17">
        <v>43220</v>
      </c>
      <c r="I12" s="17">
        <v>43251</v>
      </c>
      <c r="J12" s="32" t="str">
        <f t="shared" si="0"/>
        <v>30.04.18 - 31.05.18 (1 months)</v>
      </c>
      <c r="K12" s="6" t="s">
        <v>95</v>
      </c>
      <c r="L12" s="66">
        <v>2300</v>
      </c>
      <c r="M12" s="16">
        <v>700</v>
      </c>
      <c r="N12" s="16">
        <v>8</v>
      </c>
      <c r="O12" s="16">
        <v>2300</v>
      </c>
      <c r="P12" s="16">
        <v>700</v>
      </c>
      <c r="Q12" s="16">
        <v>8</v>
      </c>
      <c r="R12" s="16">
        <v>2300</v>
      </c>
      <c r="S12" s="16">
        <v>700</v>
      </c>
      <c r="T12" s="16">
        <v>8</v>
      </c>
      <c r="U12" s="16">
        <v>442</v>
      </c>
      <c r="V12" s="16">
        <v>0</v>
      </c>
      <c r="W12" s="16">
        <v>0</v>
      </c>
      <c r="X12" s="16" t="s">
        <v>88</v>
      </c>
      <c r="Y12" s="16" t="s">
        <v>96</v>
      </c>
      <c r="Z12" s="16">
        <v>0</v>
      </c>
      <c r="AA12" s="65" t="s">
        <v>97</v>
      </c>
      <c r="AB12" s="16" t="s">
        <v>88</v>
      </c>
      <c r="AC12" s="16" t="s">
        <v>88</v>
      </c>
      <c r="AD12" s="16" t="s">
        <v>88</v>
      </c>
      <c r="AE12" s="16" t="s">
        <v>88</v>
      </c>
      <c r="AF12" s="16" t="s">
        <v>88</v>
      </c>
      <c r="AG12" s="16">
        <v>645</v>
      </c>
      <c r="AH12" s="16">
        <v>420</v>
      </c>
      <c r="AI12" s="16">
        <v>420</v>
      </c>
      <c r="AJ12" s="16">
        <v>300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24</v>
      </c>
      <c r="AQ12" s="16">
        <v>68</v>
      </c>
      <c r="AR12" s="18" t="s">
        <v>88</v>
      </c>
      <c r="AS12" s="18" t="s">
        <v>88</v>
      </c>
      <c r="AT12" s="35"/>
      <c r="AU12" s="16"/>
      <c r="AV12" s="16"/>
      <c r="AW12" s="18"/>
    </row>
    <row r="13" spans="1:49" s="20" customFormat="1" ht="25.5">
      <c r="A13" s="1">
        <f t="shared" si="1"/>
        <v>100.00600000000003</v>
      </c>
      <c r="B13" s="1" t="s">
        <v>165</v>
      </c>
      <c r="C13" s="107">
        <v>1.3</v>
      </c>
      <c r="D13" s="16" t="s">
        <v>93</v>
      </c>
      <c r="E13" s="16" t="s">
        <v>94</v>
      </c>
      <c r="F13" s="16" t="s">
        <v>66</v>
      </c>
      <c r="G13" s="16" t="s">
        <v>72</v>
      </c>
      <c r="H13" s="17">
        <v>43221</v>
      </c>
      <c r="I13" s="17">
        <v>43251</v>
      </c>
      <c r="J13" s="32" t="str">
        <f t="shared" si="0"/>
        <v>01.05.18 - 31.05.18 (1 months)</v>
      </c>
      <c r="K13" s="6" t="s">
        <v>95</v>
      </c>
      <c r="L13" s="66">
        <v>700</v>
      </c>
      <c r="M13" s="16">
        <v>2300</v>
      </c>
      <c r="N13" s="16">
        <v>16</v>
      </c>
      <c r="O13" s="16">
        <v>700</v>
      </c>
      <c r="P13" s="16">
        <v>2300</v>
      </c>
      <c r="Q13" s="16">
        <v>16</v>
      </c>
      <c r="R13" s="16">
        <v>700</v>
      </c>
      <c r="S13" s="16">
        <v>2300</v>
      </c>
      <c r="T13" s="16">
        <v>16</v>
      </c>
      <c r="U13" s="16">
        <v>218</v>
      </c>
      <c r="V13" s="16">
        <v>0</v>
      </c>
      <c r="W13" s="16">
        <v>0</v>
      </c>
      <c r="X13" s="16" t="s">
        <v>88</v>
      </c>
      <c r="Y13" s="16" t="s">
        <v>96</v>
      </c>
      <c r="Z13" s="16">
        <v>0</v>
      </c>
      <c r="AA13" s="65" t="s">
        <v>97</v>
      </c>
      <c r="AB13" s="16" t="s">
        <v>88</v>
      </c>
      <c r="AC13" s="16" t="s">
        <v>88</v>
      </c>
      <c r="AD13" s="16" t="s">
        <v>88</v>
      </c>
      <c r="AE13" s="16" t="s">
        <v>88</v>
      </c>
      <c r="AF13" s="16" t="s">
        <v>88</v>
      </c>
      <c r="AG13" s="16">
        <v>645</v>
      </c>
      <c r="AH13" s="16">
        <v>420</v>
      </c>
      <c r="AI13" s="16">
        <v>420</v>
      </c>
      <c r="AJ13" s="16">
        <v>300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24</v>
      </c>
      <c r="AQ13" s="16">
        <v>68</v>
      </c>
      <c r="AR13" s="18" t="s">
        <v>88</v>
      </c>
      <c r="AS13" s="18" t="s">
        <v>88</v>
      </c>
      <c r="AT13" s="35"/>
      <c r="AU13" s="16"/>
      <c r="AV13" s="16"/>
      <c r="AW13" s="18"/>
    </row>
    <row r="14" spans="1:49" s="20" customFormat="1" ht="25.5">
      <c r="A14" s="1">
        <f t="shared" si="1"/>
        <v>100.00700000000003</v>
      </c>
      <c r="B14" s="1" t="s">
        <v>165</v>
      </c>
      <c r="C14" s="107">
        <v>1.4</v>
      </c>
      <c r="D14" s="16" t="s">
        <v>98</v>
      </c>
      <c r="E14" s="16" t="s">
        <v>99</v>
      </c>
      <c r="F14" s="16" t="s">
        <v>66</v>
      </c>
      <c r="G14" s="16" t="s">
        <v>69</v>
      </c>
      <c r="H14" s="17">
        <v>43220</v>
      </c>
      <c r="I14" s="17">
        <v>43251</v>
      </c>
      <c r="J14" s="32" t="str">
        <f t="shared" si="0"/>
        <v>30.04.18 - 31.05.18 (1 months)</v>
      </c>
      <c r="K14" s="6" t="s">
        <v>43</v>
      </c>
      <c r="L14" s="34">
        <v>0.95833333333333337</v>
      </c>
      <c r="M14" s="67">
        <v>0.29166666666666669</v>
      </c>
      <c r="N14" s="26">
        <v>8</v>
      </c>
      <c r="O14" s="34">
        <v>0.95833333333333337</v>
      </c>
      <c r="P14" s="67">
        <v>0.29166666666666669</v>
      </c>
      <c r="Q14" s="26">
        <v>8</v>
      </c>
      <c r="R14" s="34">
        <v>0.95833333333333337</v>
      </c>
      <c r="S14" s="67">
        <v>0.29166666666666669</v>
      </c>
      <c r="T14" s="26">
        <v>8</v>
      </c>
      <c r="U14" s="102">
        <v>2418</v>
      </c>
      <c r="V14" s="16">
        <v>0</v>
      </c>
      <c r="W14" s="16">
        <v>0</v>
      </c>
      <c r="X14" s="16"/>
      <c r="Y14" s="16" t="s">
        <v>89</v>
      </c>
      <c r="Z14" s="16"/>
      <c r="AA14" s="65" t="s">
        <v>100</v>
      </c>
      <c r="AB14" s="16"/>
      <c r="AC14" s="16"/>
      <c r="AD14" s="16"/>
      <c r="AE14" s="16">
        <v>8</v>
      </c>
      <c r="AF14" s="16"/>
      <c r="AG14" s="16">
        <v>720</v>
      </c>
      <c r="AH14" s="16">
        <v>671</v>
      </c>
      <c r="AI14" s="16">
        <v>721</v>
      </c>
      <c r="AJ14" s="16">
        <v>500</v>
      </c>
      <c r="AK14" s="16">
        <v>37</v>
      </c>
      <c r="AL14" s="16">
        <v>44</v>
      </c>
      <c r="AM14" s="16">
        <v>44</v>
      </c>
      <c r="AN14" s="16">
        <v>38</v>
      </c>
      <c r="AO14" s="16">
        <v>44</v>
      </c>
      <c r="AP14" s="16">
        <v>75</v>
      </c>
      <c r="AQ14" s="16">
        <v>171</v>
      </c>
      <c r="AR14" s="18"/>
      <c r="AS14" s="18"/>
      <c r="AT14" s="35" t="s">
        <v>84</v>
      </c>
      <c r="AU14" s="16"/>
      <c r="AV14" s="16"/>
      <c r="AW14" s="18"/>
    </row>
    <row r="15" spans="1:49" s="20" customFormat="1" ht="25.5">
      <c r="A15" s="1">
        <f t="shared" si="1"/>
        <v>100.00800000000004</v>
      </c>
      <c r="B15" s="1" t="s">
        <v>165</v>
      </c>
      <c r="C15" s="107">
        <v>2</v>
      </c>
      <c r="D15" s="16" t="s">
        <v>98</v>
      </c>
      <c r="E15" s="16" t="s">
        <v>99</v>
      </c>
      <c r="F15" s="16" t="s">
        <v>66</v>
      </c>
      <c r="G15" s="16" t="s">
        <v>69</v>
      </c>
      <c r="H15" s="17">
        <v>43221</v>
      </c>
      <c r="I15" s="17">
        <v>43251</v>
      </c>
      <c r="J15" s="32" t="str">
        <f t="shared" si="0"/>
        <v>01.05.18 - 31.05.18 (1 months)</v>
      </c>
      <c r="K15" s="6" t="s">
        <v>43</v>
      </c>
      <c r="L15" s="34">
        <v>0.29166666666666669</v>
      </c>
      <c r="M15" s="67">
        <v>0.95833333333333337</v>
      </c>
      <c r="N15" s="26">
        <v>16</v>
      </c>
      <c r="O15" s="34">
        <v>0.29166666666666669</v>
      </c>
      <c r="P15" s="67">
        <v>0.95833333333333337</v>
      </c>
      <c r="Q15" s="26">
        <v>16</v>
      </c>
      <c r="R15" s="34">
        <v>0.29166666666666669</v>
      </c>
      <c r="S15" s="67">
        <v>0.95833333333333337</v>
      </c>
      <c r="T15" s="26">
        <v>16</v>
      </c>
      <c r="U15" s="102">
        <v>1526</v>
      </c>
      <c r="V15" s="16">
        <v>0</v>
      </c>
      <c r="W15" s="16">
        <v>0</v>
      </c>
      <c r="X15" s="16"/>
      <c r="Y15" s="16" t="s">
        <v>89</v>
      </c>
      <c r="Z15" s="16"/>
      <c r="AA15" s="65" t="s">
        <v>100</v>
      </c>
      <c r="AB15" s="16"/>
      <c r="AC15" s="16"/>
      <c r="AD15" s="16"/>
      <c r="AE15" s="16">
        <v>16</v>
      </c>
      <c r="AF15" s="16"/>
      <c r="AG15" s="16">
        <v>770</v>
      </c>
      <c r="AH15" s="16">
        <v>671</v>
      </c>
      <c r="AI15" s="16">
        <v>671</v>
      </c>
      <c r="AJ15" s="16">
        <v>500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50</v>
      </c>
      <c r="AQ15" s="16">
        <v>170</v>
      </c>
      <c r="AR15" s="18"/>
      <c r="AS15" s="18"/>
      <c r="AT15" s="35" t="s">
        <v>84</v>
      </c>
      <c r="AU15" s="16"/>
      <c r="AV15" s="16"/>
      <c r="AW15" s="18"/>
    </row>
    <row r="16" spans="1:49" s="20" customFormat="1" ht="25.5">
      <c r="A16" s="1">
        <f t="shared" si="1"/>
        <v>100.00900000000004</v>
      </c>
      <c r="B16" s="1" t="s">
        <v>165</v>
      </c>
      <c r="C16" s="107">
        <v>1.4</v>
      </c>
      <c r="D16" s="16" t="s">
        <v>98</v>
      </c>
      <c r="E16" s="16" t="s">
        <v>101</v>
      </c>
      <c r="F16" s="16" t="s">
        <v>66</v>
      </c>
      <c r="G16" s="16" t="s">
        <v>69</v>
      </c>
      <c r="H16" s="103">
        <v>43220</v>
      </c>
      <c r="I16" s="17">
        <v>43251</v>
      </c>
      <c r="J16" s="32" t="str">
        <f t="shared" si="0"/>
        <v>30.04.18 - 31.05.18 (1 months)</v>
      </c>
      <c r="K16" s="6" t="s">
        <v>43</v>
      </c>
      <c r="L16" s="34">
        <v>0.95833333333333337</v>
      </c>
      <c r="M16" s="67">
        <v>0.29166666666666669</v>
      </c>
      <c r="N16" s="26">
        <v>8</v>
      </c>
      <c r="O16" s="34">
        <v>0.95833333333333337</v>
      </c>
      <c r="P16" s="67">
        <v>0.29166666666666669</v>
      </c>
      <c r="Q16" s="26">
        <v>8</v>
      </c>
      <c r="R16" s="34">
        <v>0.95833333333333337</v>
      </c>
      <c r="S16" s="67">
        <v>0.29166666666666669</v>
      </c>
      <c r="T16" s="26">
        <v>8</v>
      </c>
      <c r="U16" s="102">
        <v>1003</v>
      </c>
      <c r="V16" s="16">
        <v>0</v>
      </c>
      <c r="W16" s="16">
        <v>0</v>
      </c>
      <c r="X16" s="16"/>
      <c r="Y16" s="16" t="s">
        <v>89</v>
      </c>
      <c r="Z16" s="16"/>
      <c r="AA16" s="65" t="s">
        <v>100</v>
      </c>
      <c r="AB16" s="16"/>
      <c r="AC16" s="16"/>
      <c r="AD16" s="16"/>
      <c r="AE16" s="16">
        <v>8</v>
      </c>
      <c r="AF16" s="16"/>
      <c r="AG16" s="16">
        <v>360</v>
      </c>
      <c r="AH16" s="16">
        <v>340</v>
      </c>
      <c r="AI16" s="16">
        <v>365</v>
      </c>
      <c r="AJ16" s="16">
        <v>250</v>
      </c>
      <c r="AK16" s="16">
        <v>16</v>
      </c>
      <c r="AL16" s="16">
        <v>17</v>
      </c>
      <c r="AM16" s="16">
        <v>17</v>
      </c>
      <c r="AN16" s="16">
        <v>19</v>
      </c>
      <c r="AO16" s="16">
        <v>20</v>
      </c>
      <c r="AP16" s="16">
        <v>37</v>
      </c>
      <c r="AQ16" s="16">
        <v>90</v>
      </c>
      <c r="AR16" s="18"/>
      <c r="AS16" s="18"/>
      <c r="AT16" s="35" t="s">
        <v>85</v>
      </c>
      <c r="AU16" s="16"/>
      <c r="AV16" s="16"/>
      <c r="AW16" s="18"/>
    </row>
    <row r="17" spans="1:49" s="20" customFormat="1" ht="25.5">
      <c r="A17" s="1">
        <f t="shared" si="1"/>
        <v>100.01000000000005</v>
      </c>
      <c r="B17" s="1" t="s">
        <v>165</v>
      </c>
      <c r="C17" s="107">
        <v>2</v>
      </c>
      <c r="D17" s="16" t="s">
        <v>98</v>
      </c>
      <c r="E17" s="16" t="s">
        <v>101</v>
      </c>
      <c r="F17" s="16" t="s">
        <v>66</v>
      </c>
      <c r="G17" s="16" t="s">
        <v>69</v>
      </c>
      <c r="H17" s="17">
        <v>43221</v>
      </c>
      <c r="I17" s="17">
        <v>43251</v>
      </c>
      <c r="J17" s="32" t="str">
        <f t="shared" si="0"/>
        <v>01.05.18 - 31.05.18 (1 months)</v>
      </c>
      <c r="K17" s="6" t="s">
        <v>43</v>
      </c>
      <c r="L17" s="34">
        <v>0.29166666666666669</v>
      </c>
      <c r="M17" s="67">
        <v>0.95833333333333337</v>
      </c>
      <c r="N17" s="26">
        <v>16</v>
      </c>
      <c r="O17" s="34">
        <v>0.29166666666666669</v>
      </c>
      <c r="P17" s="67">
        <v>0.95833333333333337</v>
      </c>
      <c r="Q17" s="26">
        <v>16</v>
      </c>
      <c r="R17" s="34">
        <v>0.29166666666666669</v>
      </c>
      <c r="S17" s="67">
        <v>0.95833333333333337</v>
      </c>
      <c r="T17" s="26">
        <v>16</v>
      </c>
      <c r="U17" s="102">
        <v>1003</v>
      </c>
      <c r="V17" s="16">
        <v>0</v>
      </c>
      <c r="W17" s="16">
        <v>0</v>
      </c>
      <c r="X17" s="16"/>
      <c r="Y17" s="16" t="s">
        <v>89</v>
      </c>
      <c r="Z17" s="16"/>
      <c r="AA17" s="65" t="s">
        <v>100</v>
      </c>
      <c r="AB17" s="16"/>
      <c r="AC17" s="16"/>
      <c r="AD17" s="16"/>
      <c r="AE17" s="16">
        <v>16</v>
      </c>
      <c r="AF17" s="16"/>
      <c r="AG17" s="16">
        <v>385</v>
      </c>
      <c r="AH17" s="16">
        <v>340</v>
      </c>
      <c r="AI17" s="16">
        <v>340</v>
      </c>
      <c r="AJ17" s="16">
        <v>250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30</v>
      </c>
      <c r="AQ17" s="16">
        <v>85</v>
      </c>
      <c r="AR17" s="18"/>
      <c r="AS17" s="18"/>
      <c r="AT17" s="35" t="s">
        <v>85</v>
      </c>
      <c r="AU17" s="16"/>
      <c r="AV17" s="16"/>
      <c r="AW17" s="18"/>
    </row>
    <row r="18" spans="1:49" s="20" customFormat="1" ht="25.5">
      <c r="A18" s="1">
        <f t="shared" si="1"/>
        <v>100.01100000000005</v>
      </c>
      <c r="B18" s="1" t="s">
        <v>165</v>
      </c>
      <c r="C18" s="107">
        <v>1.3</v>
      </c>
      <c r="D18" s="16" t="s">
        <v>102</v>
      </c>
      <c r="E18" s="16" t="s">
        <v>103</v>
      </c>
      <c r="F18" s="16" t="s">
        <v>67</v>
      </c>
      <c r="G18" s="16" t="s">
        <v>79</v>
      </c>
      <c r="H18" s="17">
        <v>43221</v>
      </c>
      <c r="I18" s="17">
        <v>43251</v>
      </c>
      <c r="J18" s="32" t="str">
        <f t="shared" si="0"/>
        <v>01.05.18 - 31.05.18 (1 months)</v>
      </c>
      <c r="K18" s="6" t="s">
        <v>43</v>
      </c>
      <c r="L18" s="34">
        <v>0.95833333333333337</v>
      </c>
      <c r="M18" s="34">
        <v>0.29166666666666669</v>
      </c>
      <c r="N18" s="26">
        <v>8</v>
      </c>
      <c r="O18" s="34">
        <v>0.95833333333333337</v>
      </c>
      <c r="P18" s="34">
        <v>0.29166666666666669</v>
      </c>
      <c r="Q18" s="26">
        <v>8</v>
      </c>
      <c r="R18" s="34">
        <v>0.95833333333333337</v>
      </c>
      <c r="S18" s="34">
        <v>0.29166666666666669</v>
      </c>
      <c r="T18" s="26">
        <v>8</v>
      </c>
      <c r="U18" s="16">
        <v>91</v>
      </c>
      <c r="V18" s="16"/>
      <c r="W18" s="16"/>
      <c r="X18" s="16"/>
      <c r="Y18" s="16"/>
      <c r="Z18" s="16"/>
      <c r="AA18" s="65"/>
      <c r="AB18" s="16"/>
      <c r="AC18" s="16"/>
      <c r="AD18" s="16"/>
      <c r="AE18" s="16"/>
      <c r="AF18" s="16"/>
      <c r="AG18" s="16"/>
      <c r="AH18" s="16"/>
      <c r="AI18" s="16"/>
      <c r="AJ18" s="16"/>
      <c r="AK18" s="16">
        <v>1.6</v>
      </c>
      <c r="AL18" s="16">
        <v>4</v>
      </c>
      <c r="AM18" s="16">
        <v>4</v>
      </c>
      <c r="AN18" s="16">
        <v>1.6</v>
      </c>
      <c r="AO18" s="16">
        <v>4</v>
      </c>
      <c r="AP18" s="16">
        <v>4</v>
      </c>
      <c r="AQ18" s="16">
        <v>10</v>
      </c>
      <c r="AR18" s="18"/>
      <c r="AS18" s="18"/>
      <c r="AT18" s="35" t="s">
        <v>84</v>
      </c>
      <c r="AU18" s="16"/>
      <c r="AV18" s="16"/>
      <c r="AW18" s="18" t="s">
        <v>104</v>
      </c>
    </row>
    <row r="19" spans="1:49" s="20" customFormat="1" ht="25.5">
      <c r="A19" s="1">
        <f t="shared" si="1"/>
        <v>100.01200000000006</v>
      </c>
      <c r="B19" s="1" t="s">
        <v>165</v>
      </c>
      <c r="C19" s="107">
        <v>1.3</v>
      </c>
      <c r="D19" s="16" t="s">
        <v>102</v>
      </c>
      <c r="E19" s="16" t="s">
        <v>103</v>
      </c>
      <c r="F19" s="16" t="s">
        <v>67</v>
      </c>
      <c r="G19" s="16" t="s">
        <v>79</v>
      </c>
      <c r="H19" s="17">
        <v>43221</v>
      </c>
      <c r="I19" s="17">
        <v>43251</v>
      </c>
      <c r="J19" s="32" t="str">
        <f t="shared" si="0"/>
        <v>01.05.18 - 31.05.18 (1 months)</v>
      </c>
      <c r="K19" s="6" t="s">
        <v>43</v>
      </c>
      <c r="L19" s="34">
        <v>0.29166666666666669</v>
      </c>
      <c r="M19" s="34">
        <v>0.625</v>
      </c>
      <c r="N19" s="26">
        <v>8</v>
      </c>
      <c r="O19" s="34"/>
      <c r="P19" s="34"/>
      <c r="Q19" s="26"/>
      <c r="R19" s="34"/>
      <c r="S19" s="34"/>
      <c r="T19" s="26"/>
      <c r="U19" s="16">
        <v>30</v>
      </c>
      <c r="V19" s="16"/>
      <c r="W19" s="16"/>
      <c r="X19" s="16"/>
      <c r="Y19" s="16"/>
      <c r="Z19" s="16"/>
      <c r="AA19" s="65"/>
      <c r="AB19" s="16"/>
      <c r="AC19" s="16"/>
      <c r="AD19" s="16"/>
      <c r="AE19" s="16"/>
      <c r="AF19" s="16"/>
      <c r="AG19" s="16"/>
      <c r="AH19" s="16"/>
      <c r="AI19" s="16"/>
      <c r="AJ19" s="16"/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4</v>
      </c>
      <c r="AQ19" s="16">
        <v>10</v>
      </c>
      <c r="AR19" s="18"/>
      <c r="AS19" s="18"/>
      <c r="AT19" s="35" t="s">
        <v>84</v>
      </c>
      <c r="AU19" s="16"/>
      <c r="AV19" s="16"/>
      <c r="AW19" s="18" t="s">
        <v>104</v>
      </c>
    </row>
    <row r="20" spans="1:49" s="20" customFormat="1" ht="25.5">
      <c r="A20" s="1">
        <f t="shared" si="1"/>
        <v>100.01300000000006</v>
      </c>
      <c r="B20" s="1" t="s">
        <v>165</v>
      </c>
      <c r="C20" s="107">
        <v>1.3</v>
      </c>
      <c r="D20" s="16" t="s">
        <v>102</v>
      </c>
      <c r="E20" s="16" t="s">
        <v>103</v>
      </c>
      <c r="F20" s="16" t="s">
        <v>67</v>
      </c>
      <c r="G20" s="16" t="s">
        <v>79</v>
      </c>
      <c r="H20" s="17">
        <v>43221</v>
      </c>
      <c r="I20" s="17">
        <v>43251</v>
      </c>
      <c r="J20" s="32" t="str">
        <f t="shared" si="0"/>
        <v>01.05.18 - 31.05.18 (1 months)</v>
      </c>
      <c r="K20" s="6" t="s">
        <v>43</v>
      </c>
      <c r="L20" s="34">
        <v>0.625</v>
      </c>
      <c r="M20" s="34">
        <v>0.79166666666666663</v>
      </c>
      <c r="N20" s="26">
        <v>4</v>
      </c>
      <c r="O20" s="34"/>
      <c r="P20" s="67"/>
      <c r="Q20" s="26"/>
      <c r="R20" s="34"/>
      <c r="S20" s="67"/>
      <c r="T20" s="26"/>
      <c r="U20" s="16">
        <v>9</v>
      </c>
      <c r="V20" s="16"/>
      <c r="W20" s="16"/>
      <c r="X20" s="16"/>
      <c r="Y20" s="16"/>
      <c r="Z20" s="16"/>
      <c r="AA20" s="65"/>
      <c r="AB20" s="16"/>
      <c r="AC20" s="16"/>
      <c r="AD20" s="16"/>
      <c r="AE20" s="16"/>
      <c r="AF20" s="16"/>
      <c r="AG20" s="16"/>
      <c r="AH20" s="16"/>
      <c r="AI20" s="16"/>
      <c r="AJ20" s="16"/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1.2000000000000002</v>
      </c>
      <c r="AQ20" s="16">
        <v>3</v>
      </c>
      <c r="AR20" s="18"/>
      <c r="AS20" s="18"/>
      <c r="AT20" s="35" t="s">
        <v>84</v>
      </c>
      <c r="AU20" s="16"/>
      <c r="AV20" s="16"/>
      <c r="AW20" s="18" t="s">
        <v>104</v>
      </c>
    </row>
    <row r="21" spans="1:49" s="20" customFormat="1" ht="25.5">
      <c r="A21" s="1">
        <f t="shared" si="1"/>
        <v>100.01400000000007</v>
      </c>
      <c r="B21" s="1" t="s">
        <v>165</v>
      </c>
      <c r="C21" s="107">
        <v>1.3</v>
      </c>
      <c r="D21" s="16" t="s">
        <v>102</v>
      </c>
      <c r="E21" s="16" t="s">
        <v>103</v>
      </c>
      <c r="F21" s="16" t="s">
        <v>67</v>
      </c>
      <c r="G21" s="16" t="s">
        <v>79</v>
      </c>
      <c r="H21" s="17">
        <v>43221</v>
      </c>
      <c r="I21" s="17">
        <v>43251</v>
      </c>
      <c r="J21" s="32" t="str">
        <f t="shared" si="0"/>
        <v>01.05.18 - 31.05.18 (1 months)</v>
      </c>
      <c r="K21" s="6" t="s">
        <v>43</v>
      </c>
      <c r="L21" s="34">
        <v>0.79166666666666663</v>
      </c>
      <c r="M21" s="34">
        <v>0.95833333333333337</v>
      </c>
      <c r="N21" s="26">
        <v>4</v>
      </c>
      <c r="O21" s="34">
        <v>0.29166666666666669</v>
      </c>
      <c r="P21" s="67">
        <v>0.95833333333333337</v>
      </c>
      <c r="Q21" s="26">
        <v>16</v>
      </c>
      <c r="R21" s="34">
        <v>0.29166666666666669</v>
      </c>
      <c r="S21" s="67">
        <v>0.95833333333333337</v>
      </c>
      <c r="T21" s="26">
        <v>16</v>
      </c>
      <c r="U21" s="16">
        <v>33</v>
      </c>
      <c r="V21" s="16"/>
      <c r="W21" s="16"/>
      <c r="X21" s="16"/>
      <c r="Y21" s="16"/>
      <c r="Z21" s="16"/>
      <c r="AA21" s="65"/>
      <c r="AB21" s="16"/>
      <c r="AC21" s="16"/>
      <c r="AD21" s="16"/>
      <c r="AE21" s="16"/>
      <c r="AF21" s="16"/>
      <c r="AG21" s="16"/>
      <c r="AH21" s="16"/>
      <c r="AI21" s="16"/>
      <c r="AJ21" s="16"/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4.4000000000000004</v>
      </c>
      <c r="AQ21" s="16">
        <v>11</v>
      </c>
      <c r="AR21" s="18"/>
      <c r="AS21" s="18"/>
      <c r="AT21" s="35" t="s">
        <v>84</v>
      </c>
      <c r="AU21" s="16"/>
      <c r="AV21" s="16"/>
      <c r="AW21" s="18" t="s">
        <v>104</v>
      </c>
    </row>
    <row r="22" spans="1:49" s="20" customFormat="1" ht="25.5">
      <c r="A22" s="1">
        <f t="shared" si="1"/>
        <v>100.01500000000007</v>
      </c>
      <c r="B22" s="1" t="s">
        <v>165</v>
      </c>
      <c r="C22" s="107">
        <v>1.1000000000000001</v>
      </c>
      <c r="D22" s="16" t="s">
        <v>102</v>
      </c>
      <c r="E22" s="16" t="s">
        <v>103</v>
      </c>
      <c r="F22" s="16" t="s">
        <v>67</v>
      </c>
      <c r="G22" s="16" t="s">
        <v>79</v>
      </c>
      <c r="H22" s="17">
        <v>43221</v>
      </c>
      <c r="I22" s="17">
        <v>43251</v>
      </c>
      <c r="J22" s="32" t="str">
        <f t="shared" si="0"/>
        <v>01.05.18 - 31.05.18 (1 months)</v>
      </c>
      <c r="K22" s="6" t="s">
        <v>43</v>
      </c>
      <c r="L22" s="34">
        <v>0.95833333333333337</v>
      </c>
      <c r="M22" s="34">
        <v>0.29166666666666669</v>
      </c>
      <c r="N22" s="26">
        <v>8</v>
      </c>
      <c r="O22" s="34">
        <v>0.95833333333333337</v>
      </c>
      <c r="P22" s="34">
        <v>0.29166666666666669</v>
      </c>
      <c r="Q22" s="26">
        <v>8</v>
      </c>
      <c r="R22" s="34">
        <v>0.95833333333333337</v>
      </c>
      <c r="S22" s="34">
        <v>0.29166666666666669</v>
      </c>
      <c r="T22" s="26">
        <v>8</v>
      </c>
      <c r="U22" s="16">
        <v>91</v>
      </c>
      <c r="V22" s="16"/>
      <c r="W22" s="16"/>
      <c r="X22" s="16"/>
      <c r="Y22" s="16"/>
      <c r="Z22" s="16"/>
      <c r="AA22" s="65"/>
      <c r="AB22" s="16"/>
      <c r="AC22" s="16"/>
      <c r="AD22" s="16"/>
      <c r="AE22" s="16"/>
      <c r="AF22" s="16"/>
      <c r="AG22" s="16"/>
      <c r="AH22" s="16"/>
      <c r="AI22" s="16"/>
      <c r="AJ22" s="16"/>
      <c r="AK22" s="16">
        <v>1.6</v>
      </c>
      <c r="AL22" s="16">
        <v>4</v>
      </c>
      <c r="AM22" s="16">
        <v>4</v>
      </c>
      <c r="AN22" s="16">
        <v>1.6</v>
      </c>
      <c r="AO22" s="16">
        <v>4</v>
      </c>
      <c r="AP22" s="16">
        <v>4</v>
      </c>
      <c r="AQ22" s="16">
        <v>10</v>
      </c>
      <c r="AR22" s="18"/>
      <c r="AS22" s="18"/>
      <c r="AT22" s="35" t="s">
        <v>85</v>
      </c>
      <c r="AU22" s="16"/>
      <c r="AV22" s="16"/>
      <c r="AW22" s="18" t="s">
        <v>105</v>
      </c>
    </row>
    <row r="23" spans="1:49" s="20" customFormat="1" ht="25.5">
      <c r="A23" s="1">
        <f t="shared" si="1"/>
        <v>100.01600000000008</v>
      </c>
      <c r="B23" s="1" t="s">
        <v>165</v>
      </c>
      <c r="C23" s="107">
        <v>1.1000000000000001</v>
      </c>
      <c r="D23" s="16" t="s">
        <v>102</v>
      </c>
      <c r="E23" s="16" t="s">
        <v>103</v>
      </c>
      <c r="F23" s="16" t="s">
        <v>67</v>
      </c>
      <c r="G23" s="16" t="s">
        <v>79</v>
      </c>
      <c r="H23" s="17">
        <v>43221</v>
      </c>
      <c r="I23" s="17">
        <v>43251</v>
      </c>
      <c r="J23" s="32" t="str">
        <f t="shared" si="0"/>
        <v>01.05.18 - 31.05.18 (1 months)</v>
      </c>
      <c r="K23" s="6" t="s">
        <v>43</v>
      </c>
      <c r="L23" s="34">
        <v>0.29166666666666669</v>
      </c>
      <c r="M23" s="34">
        <v>0.625</v>
      </c>
      <c r="N23" s="26">
        <v>8</v>
      </c>
      <c r="O23" s="34"/>
      <c r="P23" s="34"/>
      <c r="Q23" s="26"/>
      <c r="R23" s="34"/>
      <c r="S23" s="34"/>
      <c r="T23" s="26"/>
      <c r="U23" s="16">
        <v>37.5</v>
      </c>
      <c r="V23" s="16"/>
      <c r="W23" s="16"/>
      <c r="X23" s="16"/>
      <c r="Y23" s="16"/>
      <c r="Z23" s="16"/>
      <c r="AA23" s="65"/>
      <c r="AB23" s="16"/>
      <c r="AC23" s="16"/>
      <c r="AD23" s="16"/>
      <c r="AE23" s="16"/>
      <c r="AF23" s="16"/>
      <c r="AG23" s="16"/>
      <c r="AH23" s="16"/>
      <c r="AI23" s="16"/>
      <c r="AJ23" s="16"/>
      <c r="AK23" s="16">
        <v>1.2000000000000002</v>
      </c>
      <c r="AL23" s="16">
        <v>3</v>
      </c>
      <c r="AM23" s="16">
        <v>3</v>
      </c>
      <c r="AN23" s="16">
        <v>1.2000000000000002</v>
      </c>
      <c r="AO23" s="16">
        <v>3</v>
      </c>
      <c r="AP23" s="16">
        <v>4</v>
      </c>
      <c r="AQ23" s="16">
        <v>10</v>
      </c>
      <c r="AR23" s="18"/>
      <c r="AS23" s="18"/>
      <c r="AT23" s="35" t="s">
        <v>85</v>
      </c>
      <c r="AU23" s="16"/>
      <c r="AV23" s="16"/>
      <c r="AW23" s="18" t="s">
        <v>105</v>
      </c>
    </row>
    <row r="24" spans="1:49" s="20" customFormat="1" ht="25.5">
      <c r="A24" s="1">
        <f t="shared" si="1"/>
        <v>100.01700000000008</v>
      </c>
      <c r="B24" s="1" t="s">
        <v>165</v>
      </c>
      <c r="C24" s="107">
        <v>1.1000000000000001</v>
      </c>
      <c r="D24" s="16" t="s">
        <v>102</v>
      </c>
      <c r="E24" s="16" t="s">
        <v>103</v>
      </c>
      <c r="F24" s="16" t="s">
        <v>67</v>
      </c>
      <c r="G24" s="16" t="s">
        <v>79</v>
      </c>
      <c r="H24" s="17">
        <v>43221</v>
      </c>
      <c r="I24" s="17">
        <v>43251</v>
      </c>
      <c r="J24" s="32" t="str">
        <f t="shared" si="0"/>
        <v>01.05.18 - 31.05.18 (1 months)</v>
      </c>
      <c r="K24" s="6" t="s">
        <v>43</v>
      </c>
      <c r="L24" s="34">
        <v>0.625</v>
      </c>
      <c r="M24" s="34">
        <v>0.79166666666666663</v>
      </c>
      <c r="N24" s="26">
        <v>4</v>
      </c>
      <c r="O24" s="34"/>
      <c r="P24" s="67"/>
      <c r="Q24" s="26"/>
      <c r="R24" s="34"/>
      <c r="S24" s="67"/>
      <c r="T24" s="26"/>
      <c r="U24" s="16">
        <v>16.5</v>
      </c>
      <c r="V24" s="16"/>
      <c r="W24" s="16"/>
      <c r="X24" s="16"/>
      <c r="Y24" s="16"/>
      <c r="Z24" s="16"/>
      <c r="AA24" s="65"/>
      <c r="AB24" s="16"/>
      <c r="AC24" s="16"/>
      <c r="AD24" s="16"/>
      <c r="AE24" s="16"/>
      <c r="AF24" s="16"/>
      <c r="AG24" s="16"/>
      <c r="AH24" s="16"/>
      <c r="AI24" s="16"/>
      <c r="AJ24" s="16"/>
      <c r="AK24" s="16">
        <v>1.2000000000000002</v>
      </c>
      <c r="AL24" s="16">
        <v>3</v>
      </c>
      <c r="AM24" s="16">
        <v>3</v>
      </c>
      <c r="AN24" s="16">
        <v>1.2000000000000002</v>
      </c>
      <c r="AO24" s="16">
        <v>3</v>
      </c>
      <c r="AP24" s="16">
        <v>1.2000000000000002</v>
      </c>
      <c r="AQ24" s="16">
        <v>3</v>
      </c>
      <c r="AR24" s="18"/>
      <c r="AS24" s="18"/>
      <c r="AT24" s="35" t="s">
        <v>85</v>
      </c>
      <c r="AU24" s="16"/>
      <c r="AV24" s="16"/>
      <c r="AW24" s="18" t="s">
        <v>105</v>
      </c>
    </row>
    <row r="25" spans="1:49" s="20" customFormat="1" ht="25.5">
      <c r="A25" s="1">
        <f t="shared" si="1"/>
        <v>100.01800000000009</v>
      </c>
      <c r="B25" s="1" t="s">
        <v>165</v>
      </c>
      <c r="C25" s="107">
        <v>1.1000000000000001</v>
      </c>
      <c r="D25" s="16" t="s">
        <v>102</v>
      </c>
      <c r="E25" s="16" t="s">
        <v>103</v>
      </c>
      <c r="F25" s="16" t="s">
        <v>67</v>
      </c>
      <c r="G25" s="16" t="s">
        <v>79</v>
      </c>
      <c r="H25" s="17">
        <v>43221</v>
      </c>
      <c r="I25" s="17">
        <v>43251</v>
      </c>
      <c r="J25" s="32" t="str">
        <f t="shared" si="0"/>
        <v>01.05.18 - 31.05.18 (1 months)</v>
      </c>
      <c r="K25" s="6" t="s">
        <v>43</v>
      </c>
      <c r="L25" s="34">
        <v>0.79166666666666663</v>
      </c>
      <c r="M25" s="34">
        <v>0.95833333333333337</v>
      </c>
      <c r="N25" s="26">
        <v>4</v>
      </c>
      <c r="O25" s="34">
        <v>0.29166666666666669</v>
      </c>
      <c r="P25" s="67">
        <v>0.95833333333333337</v>
      </c>
      <c r="Q25" s="26">
        <v>16</v>
      </c>
      <c r="R25" s="34">
        <v>0.29166666666666669</v>
      </c>
      <c r="S25" s="67">
        <v>0.95833333333333337</v>
      </c>
      <c r="T25" s="26">
        <v>16</v>
      </c>
      <c r="U25" s="16">
        <v>40.5</v>
      </c>
      <c r="V25" s="16"/>
      <c r="W25" s="16"/>
      <c r="X25" s="16"/>
      <c r="Y25" s="16"/>
      <c r="Z25" s="16"/>
      <c r="AA25" s="65"/>
      <c r="AB25" s="16"/>
      <c r="AC25" s="16"/>
      <c r="AD25" s="16"/>
      <c r="AE25" s="16"/>
      <c r="AF25" s="16"/>
      <c r="AG25" s="16"/>
      <c r="AH25" s="16"/>
      <c r="AI25" s="16"/>
      <c r="AJ25" s="16"/>
      <c r="AK25" s="16">
        <v>1.2000000000000002</v>
      </c>
      <c r="AL25" s="16">
        <v>3</v>
      </c>
      <c r="AM25" s="16">
        <v>3</v>
      </c>
      <c r="AN25" s="16">
        <v>1.2000000000000002</v>
      </c>
      <c r="AO25" s="16">
        <v>3</v>
      </c>
      <c r="AP25" s="16">
        <v>4.4000000000000004</v>
      </c>
      <c r="AQ25" s="16">
        <v>11</v>
      </c>
      <c r="AR25" s="18"/>
      <c r="AS25" s="18"/>
      <c r="AT25" s="35" t="s">
        <v>85</v>
      </c>
      <c r="AU25" s="16"/>
      <c r="AV25" s="16"/>
      <c r="AW25" s="18" t="s">
        <v>105</v>
      </c>
    </row>
    <row r="26" spans="1:49" s="20" customFormat="1" ht="25.5">
      <c r="A26" s="1">
        <f t="shared" si="1"/>
        <v>100.01900000000009</v>
      </c>
      <c r="B26" s="1" t="s">
        <v>165</v>
      </c>
      <c r="C26" s="107">
        <v>2</v>
      </c>
      <c r="D26" s="16" t="s">
        <v>106</v>
      </c>
      <c r="E26" s="16" t="s">
        <v>107</v>
      </c>
      <c r="F26" s="16" t="s">
        <v>66</v>
      </c>
      <c r="G26" s="16" t="s">
        <v>69</v>
      </c>
      <c r="H26" s="17">
        <v>43221</v>
      </c>
      <c r="I26" s="17">
        <v>43251</v>
      </c>
      <c r="J26" s="32" t="str">
        <f t="shared" si="0"/>
        <v>01.05.18 - 31.05.18 (1 months)</v>
      </c>
      <c r="K26" s="6" t="s">
        <v>108</v>
      </c>
      <c r="L26" s="34">
        <v>0.29166666666666669</v>
      </c>
      <c r="M26" s="34">
        <v>0.95833333333333337</v>
      </c>
      <c r="N26" s="26">
        <v>16</v>
      </c>
      <c r="O26" s="34"/>
      <c r="P26" s="26"/>
      <c r="Q26" s="26"/>
      <c r="R26" s="34"/>
      <c r="S26" s="16"/>
      <c r="T26" s="16"/>
      <c r="U26" s="16">
        <v>900</v>
      </c>
      <c r="V26" s="16">
        <v>0</v>
      </c>
      <c r="W26" s="16">
        <v>0</v>
      </c>
      <c r="X26" s="16"/>
      <c r="Y26" s="16"/>
      <c r="Z26" s="16"/>
      <c r="AA26" s="65"/>
      <c r="AB26" s="16"/>
      <c r="AC26" s="16"/>
      <c r="AD26" s="16"/>
      <c r="AE26" s="16"/>
      <c r="AF26" s="16"/>
      <c r="AG26" s="16">
        <v>740</v>
      </c>
      <c r="AH26" s="16">
        <v>740</v>
      </c>
      <c r="AI26" s="16">
        <v>740</v>
      </c>
      <c r="AJ26" s="16">
        <v>440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10</v>
      </c>
      <c r="AQ26" s="16">
        <v>33</v>
      </c>
      <c r="AR26" s="18"/>
      <c r="AS26" s="18"/>
      <c r="AT26" s="35"/>
      <c r="AU26" s="16"/>
      <c r="AV26" s="16"/>
      <c r="AW26" s="18"/>
    </row>
    <row r="27" spans="1:49" s="101" customFormat="1" ht="25.5">
      <c r="A27" s="93">
        <f t="shared" si="1"/>
        <v>100.0200000000001</v>
      </c>
      <c r="B27" s="93" t="s">
        <v>165</v>
      </c>
      <c r="C27" s="108">
        <v>1.3</v>
      </c>
      <c r="D27" s="94" t="s">
        <v>109</v>
      </c>
      <c r="E27" s="94" t="s">
        <v>110</v>
      </c>
      <c r="F27" s="94" t="s">
        <v>67</v>
      </c>
      <c r="G27" s="94" t="s">
        <v>76</v>
      </c>
      <c r="H27" s="95">
        <v>43221</v>
      </c>
      <c r="I27" s="95">
        <v>43252</v>
      </c>
      <c r="J27" s="32" t="str">
        <f t="shared" si="0"/>
        <v>01.05.18 - 01.06.18 (1 months)</v>
      </c>
      <c r="K27" s="6" t="s">
        <v>43</v>
      </c>
      <c r="L27" s="96">
        <v>0</v>
      </c>
      <c r="M27" s="97">
        <v>0</v>
      </c>
      <c r="N27" s="6">
        <v>24</v>
      </c>
      <c r="O27" s="96">
        <v>0</v>
      </c>
      <c r="P27" s="97">
        <v>0</v>
      </c>
      <c r="Q27" s="6">
        <v>24</v>
      </c>
      <c r="R27" s="96">
        <v>0</v>
      </c>
      <c r="S27" s="97">
        <v>0</v>
      </c>
      <c r="T27" s="6">
        <v>24</v>
      </c>
      <c r="U27" s="98">
        <v>46.05</v>
      </c>
      <c r="V27" s="99">
        <v>0</v>
      </c>
      <c r="W27" s="6" t="s">
        <v>44</v>
      </c>
      <c r="X27" s="6" t="s">
        <v>44</v>
      </c>
      <c r="Y27" s="94" t="s">
        <v>89</v>
      </c>
      <c r="Z27" s="94">
        <v>0</v>
      </c>
      <c r="AA27" s="65" t="s">
        <v>88</v>
      </c>
      <c r="AB27" s="94" t="s">
        <v>88</v>
      </c>
      <c r="AC27" s="94" t="s">
        <v>88</v>
      </c>
      <c r="AD27" s="94">
        <v>24</v>
      </c>
      <c r="AE27" s="94" t="s">
        <v>88</v>
      </c>
      <c r="AF27" s="6" t="s">
        <v>44</v>
      </c>
      <c r="AG27" s="94" t="s">
        <v>88</v>
      </c>
      <c r="AH27" s="94" t="s">
        <v>88</v>
      </c>
      <c r="AI27" s="94" t="s">
        <v>88</v>
      </c>
      <c r="AJ27" s="94" t="s">
        <v>88</v>
      </c>
      <c r="AK27" s="94">
        <v>1.2</v>
      </c>
      <c r="AL27" s="94">
        <v>3</v>
      </c>
      <c r="AM27" s="94">
        <v>3</v>
      </c>
      <c r="AN27" s="94">
        <v>1.2</v>
      </c>
      <c r="AO27" s="94">
        <v>3</v>
      </c>
      <c r="AP27" s="94">
        <v>1.2</v>
      </c>
      <c r="AQ27" s="94">
        <v>3</v>
      </c>
      <c r="AR27" s="100" t="s">
        <v>111</v>
      </c>
      <c r="AS27" s="100" t="s">
        <v>44</v>
      </c>
      <c r="AT27" s="6"/>
      <c r="AU27" s="6" t="s">
        <v>44</v>
      </c>
      <c r="AV27" s="6" t="s">
        <v>44</v>
      </c>
      <c r="AW27" s="100" t="s">
        <v>112</v>
      </c>
    </row>
    <row r="28" spans="1:49" s="101" customFormat="1" ht="25.5">
      <c r="A28" s="93">
        <f>A27+0.001</f>
        <v>100.0210000000001</v>
      </c>
      <c r="B28" s="93" t="s">
        <v>165</v>
      </c>
      <c r="C28" s="108">
        <v>1.3</v>
      </c>
      <c r="D28" s="94" t="s">
        <v>109</v>
      </c>
      <c r="E28" s="94" t="s">
        <v>110</v>
      </c>
      <c r="F28" s="94" t="s">
        <v>67</v>
      </c>
      <c r="G28" s="94" t="s">
        <v>76</v>
      </c>
      <c r="H28" s="95">
        <v>43221</v>
      </c>
      <c r="I28" s="95">
        <v>43252</v>
      </c>
      <c r="J28" s="32" t="str">
        <f t="shared" si="0"/>
        <v>01.05.18 - 01.06.18 (1 months)</v>
      </c>
      <c r="K28" s="6" t="s">
        <v>43</v>
      </c>
      <c r="L28" s="96">
        <v>0.95833333333333337</v>
      </c>
      <c r="M28" s="97">
        <v>0.29166666666666669</v>
      </c>
      <c r="N28" s="6">
        <v>8</v>
      </c>
      <c r="O28" s="96">
        <v>0.95833333333333337</v>
      </c>
      <c r="P28" s="97">
        <v>0.29166666666666669</v>
      </c>
      <c r="Q28" s="6">
        <v>8</v>
      </c>
      <c r="R28" s="96">
        <v>0.95833333333333337</v>
      </c>
      <c r="S28" s="97">
        <v>0.29166666666666669</v>
      </c>
      <c r="T28" s="6">
        <v>8</v>
      </c>
      <c r="U28" s="98">
        <v>57</v>
      </c>
      <c r="V28" s="99">
        <v>0</v>
      </c>
      <c r="W28" s="6" t="s">
        <v>44</v>
      </c>
      <c r="X28" s="6" t="s">
        <v>44</v>
      </c>
      <c r="Y28" s="94" t="s">
        <v>89</v>
      </c>
      <c r="Z28" s="94">
        <v>0</v>
      </c>
      <c r="AA28" s="65" t="s">
        <v>88</v>
      </c>
      <c r="AB28" s="94" t="s">
        <v>88</v>
      </c>
      <c r="AC28" s="94" t="s">
        <v>88</v>
      </c>
      <c r="AD28" s="94">
        <v>24</v>
      </c>
      <c r="AE28" s="94" t="s">
        <v>88</v>
      </c>
      <c r="AF28" s="6" t="s">
        <v>44</v>
      </c>
      <c r="AG28" s="94" t="s">
        <v>88</v>
      </c>
      <c r="AH28" s="94" t="s">
        <v>88</v>
      </c>
      <c r="AI28" s="94" t="s">
        <v>88</v>
      </c>
      <c r="AJ28" s="94" t="s">
        <v>88</v>
      </c>
      <c r="AK28" s="94">
        <v>1.2</v>
      </c>
      <c r="AL28" s="94">
        <v>3</v>
      </c>
      <c r="AM28" s="94">
        <v>3</v>
      </c>
      <c r="AN28" s="94">
        <v>1.2</v>
      </c>
      <c r="AO28" s="94">
        <v>3</v>
      </c>
      <c r="AP28" s="94">
        <v>1.2</v>
      </c>
      <c r="AQ28" s="94">
        <v>3</v>
      </c>
      <c r="AR28" s="100" t="s">
        <v>111</v>
      </c>
      <c r="AS28" s="100" t="s">
        <v>44</v>
      </c>
      <c r="AT28" s="6"/>
      <c r="AU28" s="6" t="s">
        <v>44</v>
      </c>
      <c r="AV28" s="6" t="s">
        <v>44</v>
      </c>
      <c r="AW28" s="100" t="s">
        <v>113</v>
      </c>
    </row>
    <row r="29" spans="1:49" s="101" customFormat="1" ht="25.5">
      <c r="A29" s="93">
        <f>A28+0.001</f>
        <v>100.02200000000011</v>
      </c>
      <c r="B29" s="93" t="s">
        <v>165</v>
      </c>
      <c r="C29" s="108">
        <v>3</v>
      </c>
      <c r="D29" s="16" t="s">
        <v>167</v>
      </c>
      <c r="E29" s="16" t="s">
        <v>168</v>
      </c>
      <c r="F29" s="16" t="s">
        <v>67</v>
      </c>
      <c r="G29" s="16" t="s">
        <v>79</v>
      </c>
      <c r="H29" s="17">
        <v>43221</v>
      </c>
      <c r="I29" s="17">
        <v>43251</v>
      </c>
      <c r="J29" s="32" t="str">
        <f t="shared" si="0"/>
        <v>01.05.18 - 31.05.18 (1 months)</v>
      </c>
      <c r="K29" s="6" t="s">
        <v>43</v>
      </c>
      <c r="L29" s="34">
        <v>0.95833333333333337</v>
      </c>
      <c r="M29" s="67">
        <v>0.29166666666666669</v>
      </c>
      <c r="N29" s="26">
        <v>8</v>
      </c>
      <c r="O29" s="34">
        <v>0.95833333333333337</v>
      </c>
      <c r="P29" s="67">
        <v>0.29166666666666669</v>
      </c>
      <c r="Q29" s="26">
        <v>8</v>
      </c>
      <c r="R29" s="34">
        <v>0.95833333333333337</v>
      </c>
      <c r="S29" s="64">
        <v>0.29166666666666669</v>
      </c>
      <c r="T29" s="16">
        <v>8</v>
      </c>
      <c r="U29" s="16">
        <v>99</v>
      </c>
      <c r="V29" s="16"/>
      <c r="W29" s="16"/>
      <c r="X29" s="16"/>
      <c r="Y29" s="16"/>
      <c r="Z29" s="16"/>
      <c r="AA29" s="65"/>
      <c r="AB29" s="16"/>
      <c r="AC29" s="16"/>
      <c r="AD29" s="16"/>
      <c r="AE29" s="16"/>
      <c r="AF29" s="16"/>
      <c r="AG29" s="16"/>
      <c r="AH29" s="16"/>
      <c r="AI29" s="16"/>
      <c r="AJ29" s="16"/>
      <c r="AK29" s="16">
        <v>1.6</v>
      </c>
      <c r="AL29" s="16">
        <v>4</v>
      </c>
      <c r="AM29" s="16">
        <v>4</v>
      </c>
      <c r="AN29" s="16">
        <v>4.4000000000000004</v>
      </c>
      <c r="AO29" s="16">
        <v>11</v>
      </c>
      <c r="AP29" s="16">
        <v>0</v>
      </c>
      <c r="AQ29" s="16">
        <v>0</v>
      </c>
      <c r="AR29" s="18"/>
      <c r="AS29" s="18"/>
      <c r="AT29" s="35"/>
      <c r="AU29" s="16"/>
      <c r="AV29" s="16"/>
      <c r="AW29" s="18"/>
    </row>
    <row r="30" spans="1:49" s="20" customFormat="1" ht="25.5">
      <c r="A30" s="1">
        <f>A29+0.001</f>
        <v>100.02300000000011</v>
      </c>
      <c r="B30" s="1" t="s">
        <v>165</v>
      </c>
      <c r="C30" s="107">
        <v>2</v>
      </c>
      <c r="D30" s="16" t="s">
        <v>114</v>
      </c>
      <c r="E30" s="16" t="s">
        <v>115</v>
      </c>
      <c r="F30" s="16" t="s">
        <v>67</v>
      </c>
      <c r="G30" s="16" t="s">
        <v>76</v>
      </c>
      <c r="H30" s="17">
        <v>43221</v>
      </c>
      <c r="I30" s="17">
        <v>43252</v>
      </c>
      <c r="J30" s="32" t="str">
        <f t="shared" si="0"/>
        <v>01.05.18 - 01.06.18 (1 months)</v>
      </c>
      <c r="K30" s="6" t="s">
        <v>43</v>
      </c>
      <c r="L30" s="34">
        <v>0</v>
      </c>
      <c r="M30" s="34">
        <v>0</v>
      </c>
      <c r="N30" s="26">
        <v>0</v>
      </c>
      <c r="O30" s="34">
        <v>0</v>
      </c>
      <c r="P30" s="34">
        <v>0.29166666666666669</v>
      </c>
      <c r="Q30" s="26">
        <v>7</v>
      </c>
      <c r="R30" s="34">
        <v>0</v>
      </c>
      <c r="S30" s="34">
        <v>0.29166666666666669</v>
      </c>
      <c r="T30" s="16">
        <v>7</v>
      </c>
      <c r="U30" s="16">
        <v>9.5</v>
      </c>
      <c r="V30" s="16">
        <v>0</v>
      </c>
      <c r="W30" s="16">
        <v>0</v>
      </c>
      <c r="X30" s="16">
        <v>0</v>
      </c>
      <c r="Y30" s="16"/>
      <c r="Z30" s="16"/>
      <c r="AA30" s="65"/>
      <c r="AB30" s="16"/>
      <c r="AC30" s="16"/>
      <c r="AD30" s="16"/>
      <c r="AE30" s="16"/>
      <c r="AF30" s="16"/>
      <c r="AG30" s="16"/>
      <c r="AH30" s="16"/>
      <c r="AI30" s="16"/>
      <c r="AJ30" s="16"/>
      <c r="AK30" s="16">
        <v>0.4</v>
      </c>
      <c r="AL30" s="16">
        <v>1</v>
      </c>
      <c r="AM30" s="16">
        <v>1</v>
      </c>
      <c r="AN30" s="16">
        <v>0.4</v>
      </c>
      <c r="AO30" s="16">
        <v>1</v>
      </c>
      <c r="AP30" s="16">
        <v>0</v>
      </c>
      <c r="AQ30" s="16">
        <v>0</v>
      </c>
      <c r="AR30" s="18"/>
      <c r="AS30" s="18"/>
      <c r="AT30" s="35" t="s">
        <v>84</v>
      </c>
      <c r="AU30" s="16"/>
      <c r="AV30" s="16"/>
      <c r="AW30" s="18"/>
    </row>
    <row r="31" spans="1:49" s="20" customFormat="1" ht="25.5">
      <c r="A31" s="1">
        <f t="shared" si="1"/>
        <v>100.02400000000011</v>
      </c>
      <c r="B31" s="1" t="s">
        <v>165</v>
      </c>
      <c r="C31" s="107">
        <v>1.4</v>
      </c>
      <c r="D31" s="16" t="s">
        <v>114</v>
      </c>
      <c r="E31" s="16" t="s">
        <v>115</v>
      </c>
      <c r="F31" s="16" t="s">
        <v>67</v>
      </c>
      <c r="G31" s="16" t="s">
        <v>76</v>
      </c>
      <c r="H31" s="17">
        <v>43221</v>
      </c>
      <c r="I31" s="17">
        <v>43252</v>
      </c>
      <c r="J31" s="32" t="str">
        <f t="shared" si="0"/>
        <v>01.05.18 - 01.06.18 (1 months)</v>
      </c>
      <c r="K31" s="6" t="s">
        <v>43</v>
      </c>
      <c r="L31" s="34">
        <v>0</v>
      </c>
      <c r="M31" s="34">
        <v>0</v>
      </c>
      <c r="N31" s="26">
        <v>0</v>
      </c>
      <c r="O31" s="34">
        <v>0.95833333333333337</v>
      </c>
      <c r="P31" s="34">
        <v>0</v>
      </c>
      <c r="Q31" s="26">
        <v>1</v>
      </c>
      <c r="R31" s="34">
        <v>0</v>
      </c>
      <c r="S31" s="34">
        <v>0</v>
      </c>
      <c r="T31" s="26">
        <v>0</v>
      </c>
      <c r="U31" s="16">
        <v>9.5</v>
      </c>
      <c r="V31" s="16">
        <v>0</v>
      </c>
      <c r="W31" s="16">
        <v>0</v>
      </c>
      <c r="X31" s="16">
        <v>0</v>
      </c>
      <c r="Y31" s="16"/>
      <c r="Z31" s="16"/>
      <c r="AA31" s="65"/>
      <c r="AB31" s="16"/>
      <c r="AC31" s="16"/>
      <c r="AD31" s="16"/>
      <c r="AE31" s="16"/>
      <c r="AF31" s="16"/>
      <c r="AG31" s="16"/>
      <c r="AH31" s="16"/>
      <c r="AI31" s="16"/>
      <c r="AJ31" s="16"/>
      <c r="AK31" s="16">
        <v>0.4</v>
      </c>
      <c r="AL31" s="16">
        <v>1</v>
      </c>
      <c r="AM31" s="16">
        <v>1</v>
      </c>
      <c r="AN31" s="16">
        <v>0.4</v>
      </c>
      <c r="AO31" s="16">
        <v>1</v>
      </c>
      <c r="AP31" s="16">
        <v>0</v>
      </c>
      <c r="AQ31" s="16">
        <v>0</v>
      </c>
      <c r="AR31" s="18"/>
      <c r="AS31" s="18"/>
      <c r="AT31" s="35" t="s">
        <v>84</v>
      </c>
      <c r="AU31" s="16"/>
      <c r="AV31" s="16"/>
      <c r="AW31" s="18"/>
    </row>
    <row r="32" spans="1:49" s="20" customFormat="1" ht="25.5">
      <c r="A32" s="1">
        <f t="shared" si="1"/>
        <v>100.02500000000012</v>
      </c>
      <c r="B32" s="1" t="s">
        <v>165</v>
      </c>
      <c r="C32" s="107">
        <v>1.3</v>
      </c>
      <c r="D32" s="73" t="s">
        <v>116</v>
      </c>
      <c r="E32" s="73" t="s">
        <v>117</v>
      </c>
      <c r="F32" s="73" t="s">
        <v>67</v>
      </c>
      <c r="G32" s="73" t="s">
        <v>76</v>
      </c>
      <c r="H32" s="17">
        <v>43221</v>
      </c>
      <c r="I32" s="17">
        <v>43251</v>
      </c>
      <c r="J32" s="32" t="str">
        <f t="shared" si="0"/>
        <v>01.05.18 - 31.05.18 (1 months)</v>
      </c>
      <c r="K32" s="74" t="s">
        <v>43</v>
      </c>
      <c r="L32" s="75">
        <v>0</v>
      </c>
      <c r="M32" s="76">
        <v>0</v>
      </c>
      <c r="N32" s="77">
        <v>24</v>
      </c>
      <c r="O32" s="75">
        <v>0</v>
      </c>
      <c r="P32" s="76">
        <v>0</v>
      </c>
      <c r="Q32" s="77">
        <v>24</v>
      </c>
      <c r="R32" s="75">
        <v>0</v>
      </c>
      <c r="S32" s="76">
        <v>0</v>
      </c>
      <c r="T32" s="77">
        <v>24</v>
      </c>
      <c r="U32" s="77">
        <f>110</f>
        <v>110</v>
      </c>
      <c r="V32" s="77">
        <v>0</v>
      </c>
      <c r="W32" s="16">
        <v>0</v>
      </c>
      <c r="X32" s="16">
        <v>0</v>
      </c>
      <c r="Y32" s="73"/>
      <c r="Z32" s="73"/>
      <c r="AA32" s="78"/>
      <c r="AB32" s="73"/>
      <c r="AC32" s="73"/>
      <c r="AD32" s="73"/>
      <c r="AE32" s="73"/>
      <c r="AF32" s="73"/>
      <c r="AG32" s="16"/>
      <c r="AH32" s="16"/>
      <c r="AI32" s="16"/>
      <c r="AJ32" s="16"/>
      <c r="AK32" s="16">
        <v>4</v>
      </c>
      <c r="AL32" s="16">
        <v>10</v>
      </c>
      <c r="AM32" s="16">
        <v>10</v>
      </c>
      <c r="AN32" s="16">
        <v>4</v>
      </c>
      <c r="AO32" s="16">
        <v>10</v>
      </c>
      <c r="AP32" s="16">
        <v>4</v>
      </c>
      <c r="AQ32" s="16">
        <v>10</v>
      </c>
      <c r="AR32" s="79"/>
      <c r="AS32" s="79"/>
      <c r="AT32" s="80"/>
      <c r="AU32" s="16"/>
      <c r="AV32" s="16"/>
      <c r="AW32" s="79" t="s">
        <v>118</v>
      </c>
    </row>
    <row r="33" spans="1:49" s="20" customFormat="1" ht="25.5">
      <c r="A33" s="1">
        <f t="shared" si="1"/>
        <v>100.02600000000012</v>
      </c>
      <c r="B33" s="1" t="s">
        <v>165</v>
      </c>
      <c r="C33" s="107">
        <v>1.3</v>
      </c>
      <c r="D33" s="73" t="s">
        <v>116</v>
      </c>
      <c r="E33" s="73" t="s">
        <v>117</v>
      </c>
      <c r="F33" s="73" t="s">
        <v>67</v>
      </c>
      <c r="G33" s="73" t="s">
        <v>76</v>
      </c>
      <c r="H33" s="17">
        <v>43221</v>
      </c>
      <c r="I33" s="17">
        <v>43251</v>
      </c>
      <c r="J33" s="32" t="str">
        <f t="shared" si="0"/>
        <v>01.05.18 - 31.05.18 (1 months)</v>
      </c>
      <c r="K33" s="74" t="s">
        <v>43</v>
      </c>
      <c r="L33" s="75">
        <v>0</v>
      </c>
      <c r="M33" s="76">
        <v>0.29166666666666702</v>
      </c>
      <c r="N33" s="77">
        <v>7</v>
      </c>
      <c r="O33" s="75">
        <v>0</v>
      </c>
      <c r="P33" s="76">
        <v>0.29166666666666702</v>
      </c>
      <c r="Q33" s="77">
        <v>7</v>
      </c>
      <c r="R33" s="75">
        <v>0</v>
      </c>
      <c r="S33" s="76">
        <v>0.29166666666666702</v>
      </c>
      <c r="T33" s="77">
        <v>7</v>
      </c>
      <c r="U33" s="77">
        <v>135</v>
      </c>
      <c r="V33" s="77">
        <v>0</v>
      </c>
      <c r="W33" s="16">
        <v>0</v>
      </c>
      <c r="X33" s="16">
        <v>0</v>
      </c>
      <c r="Y33" s="73"/>
      <c r="Z33" s="73"/>
      <c r="AA33" s="78"/>
      <c r="AB33" s="73"/>
      <c r="AC33" s="73"/>
      <c r="AD33" s="73"/>
      <c r="AE33" s="73"/>
      <c r="AF33" s="73"/>
      <c r="AG33" s="16"/>
      <c r="AH33" s="16"/>
      <c r="AI33" s="16"/>
      <c r="AJ33" s="16"/>
      <c r="AK33" s="16">
        <v>4</v>
      </c>
      <c r="AL33" s="16">
        <v>10</v>
      </c>
      <c r="AM33" s="16">
        <v>10</v>
      </c>
      <c r="AN33" s="16">
        <v>4</v>
      </c>
      <c r="AO33" s="16">
        <v>10</v>
      </c>
      <c r="AP33" s="16">
        <v>4</v>
      </c>
      <c r="AQ33" s="16">
        <v>10</v>
      </c>
      <c r="AR33" s="79"/>
      <c r="AS33" s="79"/>
      <c r="AT33" s="80" t="s">
        <v>84</v>
      </c>
      <c r="AU33" s="16"/>
      <c r="AV33" s="16"/>
      <c r="AW33" s="79" t="s">
        <v>118</v>
      </c>
    </row>
    <row r="34" spans="1:49" s="20" customFormat="1" ht="25.5">
      <c r="A34" s="1">
        <f t="shared" si="1"/>
        <v>100.02700000000013</v>
      </c>
      <c r="B34" s="1" t="s">
        <v>165</v>
      </c>
      <c r="C34" s="107">
        <v>1.3</v>
      </c>
      <c r="D34" s="73" t="s">
        <v>116</v>
      </c>
      <c r="E34" s="73" t="s">
        <v>117</v>
      </c>
      <c r="F34" s="73" t="s">
        <v>67</v>
      </c>
      <c r="G34" s="73" t="s">
        <v>76</v>
      </c>
      <c r="H34" s="17">
        <v>43221</v>
      </c>
      <c r="I34" s="17">
        <v>43251</v>
      </c>
      <c r="J34" s="32" t="str">
        <f t="shared" si="0"/>
        <v>01.05.18 - 31.05.18 (1 months)</v>
      </c>
      <c r="K34" s="74" t="s">
        <v>43</v>
      </c>
      <c r="L34" s="75">
        <v>0.95833333333333304</v>
      </c>
      <c r="M34" s="76">
        <v>0</v>
      </c>
      <c r="N34" s="77">
        <v>1</v>
      </c>
      <c r="O34" s="75">
        <v>0.95833333333333304</v>
      </c>
      <c r="P34" s="76">
        <v>0</v>
      </c>
      <c r="Q34" s="77">
        <v>1</v>
      </c>
      <c r="R34" s="75">
        <v>0.95833333333333304</v>
      </c>
      <c r="S34" s="76">
        <v>0</v>
      </c>
      <c r="T34" s="77">
        <v>1</v>
      </c>
      <c r="U34" s="77">
        <v>135</v>
      </c>
      <c r="V34" s="77">
        <v>0</v>
      </c>
      <c r="W34" s="16">
        <v>0</v>
      </c>
      <c r="X34" s="16">
        <v>0</v>
      </c>
      <c r="Y34" s="73"/>
      <c r="Z34" s="73"/>
      <c r="AA34" s="78"/>
      <c r="AB34" s="73"/>
      <c r="AC34" s="73"/>
      <c r="AD34" s="73"/>
      <c r="AE34" s="73"/>
      <c r="AF34" s="73"/>
      <c r="AG34" s="16"/>
      <c r="AH34" s="16"/>
      <c r="AI34" s="16"/>
      <c r="AJ34" s="16"/>
      <c r="AK34" s="16">
        <v>4</v>
      </c>
      <c r="AL34" s="16">
        <v>10</v>
      </c>
      <c r="AM34" s="16">
        <v>10</v>
      </c>
      <c r="AN34" s="16">
        <v>4</v>
      </c>
      <c r="AO34" s="16">
        <v>10</v>
      </c>
      <c r="AP34" s="16">
        <v>4</v>
      </c>
      <c r="AQ34" s="16">
        <v>10</v>
      </c>
      <c r="AR34" s="79"/>
      <c r="AS34" s="79"/>
      <c r="AT34" s="80" t="s">
        <v>84</v>
      </c>
      <c r="AU34" s="16"/>
      <c r="AV34" s="16"/>
      <c r="AW34" s="79" t="s">
        <v>118</v>
      </c>
    </row>
    <row r="35" spans="1:49" s="20" customFormat="1" ht="25.5">
      <c r="A35" s="1">
        <f t="shared" si="1"/>
        <v>100.02800000000013</v>
      </c>
      <c r="B35" s="1" t="s">
        <v>165</v>
      </c>
      <c r="C35" s="107">
        <v>1.3</v>
      </c>
      <c r="D35" s="73" t="s">
        <v>116</v>
      </c>
      <c r="E35" s="73" t="s">
        <v>117</v>
      </c>
      <c r="F35" s="73" t="s">
        <v>67</v>
      </c>
      <c r="G35" s="73" t="s">
        <v>76</v>
      </c>
      <c r="H35" s="17">
        <v>43221</v>
      </c>
      <c r="I35" s="17">
        <v>43251</v>
      </c>
      <c r="J35" s="32" t="str">
        <f t="shared" si="0"/>
        <v>01.05.18 - 31.05.18 (1 months)</v>
      </c>
      <c r="K35" s="74" t="s">
        <v>43</v>
      </c>
      <c r="L35" s="75">
        <v>0.3125</v>
      </c>
      <c r="M35" s="76">
        <v>0.5</v>
      </c>
      <c r="N35" s="77">
        <v>4.5</v>
      </c>
      <c r="O35" s="75">
        <v>0.3125</v>
      </c>
      <c r="P35" s="76">
        <v>0.5</v>
      </c>
      <c r="Q35" s="77">
        <v>4.5</v>
      </c>
      <c r="R35" s="75">
        <v>0.3125</v>
      </c>
      <c r="S35" s="76">
        <v>0.5</v>
      </c>
      <c r="T35" s="77">
        <v>4.5</v>
      </c>
      <c r="U35" s="77">
        <v>70</v>
      </c>
      <c r="V35" s="77">
        <v>0</v>
      </c>
      <c r="W35" s="16">
        <v>0</v>
      </c>
      <c r="X35" s="16">
        <v>0</v>
      </c>
      <c r="Y35" s="73"/>
      <c r="Z35" s="73"/>
      <c r="AA35" s="78"/>
      <c r="AB35" s="73"/>
      <c r="AC35" s="73"/>
      <c r="AD35" s="73"/>
      <c r="AE35" s="73"/>
      <c r="AF35" s="73"/>
      <c r="AG35" s="16"/>
      <c r="AH35" s="16"/>
      <c r="AI35" s="16"/>
      <c r="AJ35" s="16"/>
      <c r="AK35" s="16">
        <v>4</v>
      </c>
      <c r="AL35" s="16">
        <v>10</v>
      </c>
      <c r="AM35" s="16">
        <v>10</v>
      </c>
      <c r="AN35" s="16">
        <v>0.8</v>
      </c>
      <c r="AO35" s="16">
        <v>2</v>
      </c>
      <c r="AP35" s="16">
        <v>4</v>
      </c>
      <c r="AQ35" s="16">
        <v>10</v>
      </c>
      <c r="AR35" s="79"/>
      <c r="AS35" s="79"/>
      <c r="AT35" s="80" t="s">
        <v>84</v>
      </c>
      <c r="AU35" s="16"/>
      <c r="AV35" s="16"/>
      <c r="AW35" s="79" t="s">
        <v>118</v>
      </c>
    </row>
    <row r="36" spans="1:49" s="20" customFormat="1" ht="25.5">
      <c r="A36" s="1">
        <f t="shared" si="1"/>
        <v>100.02900000000014</v>
      </c>
      <c r="B36" s="1" t="s">
        <v>165</v>
      </c>
      <c r="C36" s="107">
        <v>1.3</v>
      </c>
      <c r="D36" s="73" t="s">
        <v>116</v>
      </c>
      <c r="E36" s="73" t="s">
        <v>117</v>
      </c>
      <c r="F36" s="73" t="s">
        <v>67</v>
      </c>
      <c r="G36" s="73" t="s">
        <v>76</v>
      </c>
      <c r="H36" s="17">
        <v>43221</v>
      </c>
      <c r="I36" s="17">
        <v>43251</v>
      </c>
      <c r="J36" s="32" t="str">
        <f t="shared" si="0"/>
        <v>01.05.18 - 31.05.18 (1 months)</v>
      </c>
      <c r="K36" s="74" t="s">
        <v>43</v>
      </c>
      <c r="L36" s="75">
        <v>0.52083333333333304</v>
      </c>
      <c r="M36" s="76">
        <v>0.6875</v>
      </c>
      <c r="N36" s="77">
        <v>4</v>
      </c>
      <c r="O36" s="75">
        <v>0.52083333333333304</v>
      </c>
      <c r="P36" s="76">
        <v>0.6875</v>
      </c>
      <c r="Q36" s="77">
        <v>4</v>
      </c>
      <c r="R36" s="75">
        <v>0.52083333333333304</v>
      </c>
      <c r="S36" s="76">
        <v>0.6875</v>
      </c>
      <c r="T36" s="77">
        <v>4</v>
      </c>
      <c r="U36" s="77">
        <v>70</v>
      </c>
      <c r="V36" s="77">
        <v>0</v>
      </c>
      <c r="W36" s="16">
        <v>0</v>
      </c>
      <c r="X36" s="16">
        <v>0</v>
      </c>
      <c r="Y36" s="73"/>
      <c r="Z36" s="73"/>
      <c r="AA36" s="78"/>
      <c r="AB36" s="73"/>
      <c r="AC36" s="73"/>
      <c r="AD36" s="73"/>
      <c r="AE36" s="73"/>
      <c r="AF36" s="73"/>
      <c r="AG36" s="16"/>
      <c r="AH36" s="16"/>
      <c r="AI36" s="16"/>
      <c r="AJ36" s="16"/>
      <c r="AK36" s="16">
        <v>4</v>
      </c>
      <c r="AL36" s="16">
        <v>10</v>
      </c>
      <c r="AM36" s="16">
        <v>10</v>
      </c>
      <c r="AN36" s="16">
        <v>0.8</v>
      </c>
      <c r="AO36" s="16">
        <v>2</v>
      </c>
      <c r="AP36" s="16">
        <v>4</v>
      </c>
      <c r="AQ36" s="16">
        <v>10</v>
      </c>
      <c r="AR36" s="79"/>
      <c r="AS36" s="79"/>
      <c r="AT36" s="80" t="s">
        <v>84</v>
      </c>
      <c r="AU36" s="16"/>
      <c r="AV36" s="16"/>
      <c r="AW36" s="79" t="s">
        <v>118</v>
      </c>
    </row>
    <row r="37" spans="1:49" s="20" customFormat="1" ht="25.5">
      <c r="A37" s="1">
        <f t="shared" si="1"/>
        <v>100.03000000000014</v>
      </c>
      <c r="B37" s="1" t="s">
        <v>165</v>
      </c>
      <c r="C37" s="107">
        <v>2</v>
      </c>
      <c r="D37" s="73" t="s">
        <v>116</v>
      </c>
      <c r="E37" s="73" t="s">
        <v>117</v>
      </c>
      <c r="F37" s="73" t="s">
        <v>67</v>
      </c>
      <c r="G37" s="73" t="s">
        <v>76</v>
      </c>
      <c r="H37" s="17">
        <v>43221</v>
      </c>
      <c r="I37" s="17">
        <v>43251</v>
      </c>
      <c r="J37" s="32" t="str">
        <f t="shared" si="0"/>
        <v>01.05.18 - 31.05.18 (1 months)</v>
      </c>
      <c r="K37" s="74" t="s">
        <v>43</v>
      </c>
      <c r="L37" s="75">
        <v>0.70833333333333304</v>
      </c>
      <c r="M37" s="76">
        <v>0.9375</v>
      </c>
      <c r="N37" s="77">
        <v>5.5</v>
      </c>
      <c r="O37" s="75">
        <v>0.70833333333333304</v>
      </c>
      <c r="P37" s="76">
        <v>0.9375</v>
      </c>
      <c r="Q37" s="77">
        <v>5.5</v>
      </c>
      <c r="R37" s="75">
        <v>0.70833333333333304</v>
      </c>
      <c r="S37" s="76">
        <v>0.9375</v>
      </c>
      <c r="T37" s="77">
        <v>5.5</v>
      </c>
      <c r="U37" s="77">
        <v>60</v>
      </c>
      <c r="V37" s="77">
        <v>0</v>
      </c>
      <c r="W37" s="16">
        <v>0</v>
      </c>
      <c r="X37" s="16">
        <v>0</v>
      </c>
      <c r="Y37" s="73"/>
      <c r="Z37" s="73"/>
      <c r="AA37" s="78"/>
      <c r="AB37" s="73"/>
      <c r="AC37" s="73"/>
      <c r="AD37" s="73"/>
      <c r="AE37" s="73"/>
      <c r="AF37" s="73"/>
      <c r="AG37" s="16"/>
      <c r="AH37" s="16"/>
      <c r="AI37" s="16"/>
      <c r="AJ37" s="16"/>
      <c r="AK37" s="26">
        <v>0</v>
      </c>
      <c r="AL37" s="26">
        <v>0</v>
      </c>
      <c r="AM37" s="26">
        <v>0</v>
      </c>
      <c r="AN37" s="16">
        <v>0</v>
      </c>
      <c r="AO37" s="16">
        <v>0</v>
      </c>
      <c r="AP37" s="16">
        <v>4</v>
      </c>
      <c r="AQ37" s="16">
        <v>10</v>
      </c>
      <c r="AR37" s="79"/>
      <c r="AS37" s="79"/>
      <c r="AT37" s="80" t="s">
        <v>84</v>
      </c>
      <c r="AU37" s="16"/>
      <c r="AV37" s="16"/>
      <c r="AW37" s="79" t="s">
        <v>118</v>
      </c>
    </row>
    <row r="38" spans="1:49" s="20" customFormat="1" ht="25.5">
      <c r="A38" s="1">
        <f t="shared" si="1"/>
        <v>100.03100000000015</v>
      </c>
      <c r="B38" s="1" t="s">
        <v>165</v>
      </c>
      <c r="C38" s="107">
        <v>1.3</v>
      </c>
      <c r="D38" s="73" t="s">
        <v>116</v>
      </c>
      <c r="E38" s="73" t="s">
        <v>119</v>
      </c>
      <c r="F38" s="73" t="s">
        <v>67</v>
      </c>
      <c r="G38" s="73" t="s">
        <v>76</v>
      </c>
      <c r="H38" s="17">
        <v>43221</v>
      </c>
      <c r="I38" s="17">
        <v>43251</v>
      </c>
      <c r="J38" s="32" t="str">
        <f t="shared" si="0"/>
        <v>01.05.18 - 31.05.18 (1 months)</v>
      </c>
      <c r="K38" s="74" t="s">
        <v>43</v>
      </c>
      <c r="L38" s="75">
        <v>0.3125</v>
      </c>
      <c r="M38" s="76">
        <v>0.66666666666666696</v>
      </c>
      <c r="N38" s="77">
        <v>8.5</v>
      </c>
      <c r="O38" s="75">
        <v>0.3125</v>
      </c>
      <c r="P38" s="76">
        <v>0.60416666666666696</v>
      </c>
      <c r="Q38" s="77">
        <v>7</v>
      </c>
      <c r="R38" s="75">
        <v>0.3125</v>
      </c>
      <c r="S38" s="76">
        <v>0.60416666666666696</v>
      </c>
      <c r="T38" s="77">
        <v>7</v>
      </c>
      <c r="U38" s="77">
        <v>110.8</v>
      </c>
      <c r="V38" s="77">
        <v>0</v>
      </c>
      <c r="W38" s="77">
        <v>0</v>
      </c>
      <c r="X38" s="77">
        <v>0</v>
      </c>
      <c r="Y38" s="73"/>
      <c r="Z38" s="73"/>
      <c r="AA38" s="78"/>
      <c r="AB38" s="73"/>
      <c r="AC38" s="73"/>
      <c r="AD38" s="73"/>
      <c r="AE38" s="73"/>
      <c r="AF38" s="73"/>
      <c r="AG38" s="16"/>
      <c r="AH38" s="16"/>
      <c r="AI38" s="16"/>
      <c r="AJ38" s="16"/>
      <c r="AK38" s="16">
        <v>5.6</v>
      </c>
      <c r="AL38" s="16">
        <v>14</v>
      </c>
      <c r="AM38" s="16">
        <v>14</v>
      </c>
      <c r="AN38" s="16">
        <v>5.6</v>
      </c>
      <c r="AO38" s="16">
        <v>14</v>
      </c>
      <c r="AP38" s="16">
        <v>2</v>
      </c>
      <c r="AQ38" s="16">
        <v>5</v>
      </c>
      <c r="AR38" s="79" t="s">
        <v>120</v>
      </c>
      <c r="AS38" s="79">
        <v>94.045000000000002</v>
      </c>
      <c r="AT38" s="80" t="s">
        <v>85</v>
      </c>
      <c r="AU38" s="16"/>
      <c r="AV38" s="16"/>
      <c r="AW38" s="79" t="s">
        <v>121</v>
      </c>
    </row>
    <row r="39" spans="1:49" s="20" customFormat="1" ht="25.5">
      <c r="A39" s="1">
        <f t="shared" si="1"/>
        <v>100.03200000000015</v>
      </c>
      <c r="B39" s="1" t="s">
        <v>165</v>
      </c>
      <c r="C39" s="107">
        <v>1.3</v>
      </c>
      <c r="D39" s="73" t="s">
        <v>116</v>
      </c>
      <c r="E39" s="73" t="s">
        <v>119</v>
      </c>
      <c r="F39" s="73" t="s">
        <v>67</v>
      </c>
      <c r="G39" s="73" t="s">
        <v>76</v>
      </c>
      <c r="H39" s="17">
        <v>43221</v>
      </c>
      <c r="I39" s="17">
        <v>43251</v>
      </c>
      <c r="J39" s="32" t="str">
        <f t="shared" si="0"/>
        <v>01.05.18 - 31.05.18 (1 months)</v>
      </c>
      <c r="K39" s="74" t="s">
        <v>43</v>
      </c>
      <c r="L39" s="75">
        <v>0.79166666666666696</v>
      </c>
      <c r="M39" s="76">
        <v>0.9375</v>
      </c>
      <c r="N39" s="77">
        <v>3.5</v>
      </c>
      <c r="O39" s="75">
        <v>0.64583333333333304</v>
      </c>
      <c r="P39" s="76">
        <v>0.9375</v>
      </c>
      <c r="Q39" s="77">
        <v>7</v>
      </c>
      <c r="R39" s="75">
        <v>0.64583333333333304</v>
      </c>
      <c r="S39" s="76">
        <v>0.9375</v>
      </c>
      <c r="T39" s="77">
        <v>7</v>
      </c>
      <c r="U39" s="77">
        <v>110.8</v>
      </c>
      <c r="V39" s="77">
        <v>0</v>
      </c>
      <c r="W39" s="77">
        <v>0</v>
      </c>
      <c r="X39" s="77">
        <v>0</v>
      </c>
      <c r="Y39" s="73"/>
      <c r="Z39" s="73"/>
      <c r="AA39" s="78"/>
      <c r="AB39" s="73"/>
      <c r="AC39" s="73"/>
      <c r="AD39" s="73"/>
      <c r="AE39" s="73"/>
      <c r="AF39" s="73"/>
      <c r="AG39" s="16"/>
      <c r="AH39" s="16"/>
      <c r="AI39" s="16"/>
      <c r="AJ39" s="16"/>
      <c r="AK39" s="16">
        <v>0</v>
      </c>
      <c r="AL39" s="16">
        <v>0</v>
      </c>
      <c r="AM39" s="16">
        <v>0</v>
      </c>
      <c r="AN39" s="16">
        <v>5.6</v>
      </c>
      <c r="AO39" s="16">
        <v>14</v>
      </c>
      <c r="AP39" s="16">
        <v>2</v>
      </c>
      <c r="AQ39" s="16">
        <v>5</v>
      </c>
      <c r="AR39" s="79" t="s">
        <v>120</v>
      </c>
      <c r="AS39" s="79">
        <v>94.046000000000006</v>
      </c>
      <c r="AT39" s="80" t="s">
        <v>85</v>
      </c>
      <c r="AU39" s="16"/>
      <c r="AV39" s="16"/>
      <c r="AW39" s="79" t="s">
        <v>121</v>
      </c>
    </row>
    <row r="40" spans="1:49" s="20" customFormat="1" ht="25.5">
      <c r="A40" s="1">
        <f t="shared" si="1"/>
        <v>100.03300000000016</v>
      </c>
      <c r="B40" s="1" t="s">
        <v>165</v>
      </c>
      <c r="C40" s="107">
        <v>1.3</v>
      </c>
      <c r="D40" s="73" t="s">
        <v>116</v>
      </c>
      <c r="E40" s="73" t="s">
        <v>119</v>
      </c>
      <c r="F40" s="73" t="s">
        <v>67</v>
      </c>
      <c r="G40" s="73" t="s">
        <v>76</v>
      </c>
      <c r="H40" s="17">
        <v>43221</v>
      </c>
      <c r="I40" s="17">
        <v>43251</v>
      </c>
      <c r="J40" s="32" t="str">
        <f t="shared" si="0"/>
        <v>01.05.18 - 31.05.18 (1 months)</v>
      </c>
      <c r="K40" s="74" t="s">
        <v>43</v>
      </c>
      <c r="L40" s="75">
        <v>0.3125</v>
      </c>
      <c r="M40" s="76">
        <v>0.66666666666666696</v>
      </c>
      <c r="N40" s="77">
        <v>8.5</v>
      </c>
      <c r="O40" s="75">
        <v>0.3125</v>
      </c>
      <c r="P40" s="76">
        <v>0.60416666666666696</v>
      </c>
      <c r="Q40" s="77">
        <v>7</v>
      </c>
      <c r="R40" s="75">
        <v>0.3125</v>
      </c>
      <c r="S40" s="76">
        <v>0.60416666666666696</v>
      </c>
      <c r="T40" s="77">
        <v>7</v>
      </c>
      <c r="U40" s="77">
        <v>86</v>
      </c>
      <c r="V40" s="77">
        <v>0</v>
      </c>
      <c r="W40" s="77">
        <v>0</v>
      </c>
      <c r="X40" s="77">
        <v>0</v>
      </c>
      <c r="Y40" s="73"/>
      <c r="Z40" s="73"/>
      <c r="AA40" s="78"/>
      <c r="AB40" s="73"/>
      <c r="AC40" s="73"/>
      <c r="AD40" s="73"/>
      <c r="AE40" s="73"/>
      <c r="AF40" s="73"/>
      <c r="AG40" s="16"/>
      <c r="AH40" s="16"/>
      <c r="AI40" s="16"/>
      <c r="AJ40" s="16"/>
      <c r="AK40" s="16">
        <v>5.6</v>
      </c>
      <c r="AL40" s="16">
        <v>14</v>
      </c>
      <c r="AM40" s="16">
        <v>14</v>
      </c>
      <c r="AN40" s="16">
        <v>1.6</v>
      </c>
      <c r="AO40" s="16">
        <v>4</v>
      </c>
      <c r="AP40" s="16">
        <v>2</v>
      </c>
      <c r="AQ40" s="16">
        <v>5</v>
      </c>
      <c r="AR40" s="79" t="s">
        <v>120</v>
      </c>
      <c r="AS40" s="79">
        <v>94.045000000000002</v>
      </c>
      <c r="AT40" s="80" t="s">
        <v>122</v>
      </c>
      <c r="AU40" s="16"/>
      <c r="AV40" s="16"/>
      <c r="AW40" s="79" t="s">
        <v>121</v>
      </c>
    </row>
    <row r="41" spans="1:49" s="20" customFormat="1" ht="25.5">
      <c r="A41" s="1">
        <f t="shared" si="1"/>
        <v>100.03400000000016</v>
      </c>
      <c r="B41" s="1" t="s">
        <v>165</v>
      </c>
      <c r="C41" s="107">
        <v>2</v>
      </c>
      <c r="D41" s="73" t="s">
        <v>116</v>
      </c>
      <c r="E41" s="73" t="s">
        <v>119</v>
      </c>
      <c r="F41" s="73" t="s">
        <v>67</v>
      </c>
      <c r="G41" s="73" t="s">
        <v>76</v>
      </c>
      <c r="H41" s="17">
        <v>43221</v>
      </c>
      <c r="I41" s="17">
        <v>43251</v>
      </c>
      <c r="J41" s="32" t="str">
        <f t="shared" si="0"/>
        <v>01.05.18 - 31.05.18 (1 months)</v>
      </c>
      <c r="K41" s="74" t="s">
        <v>43</v>
      </c>
      <c r="L41" s="75">
        <v>0.79166666666666696</v>
      </c>
      <c r="M41" s="76">
        <v>0.9375</v>
      </c>
      <c r="N41" s="77">
        <v>3.5</v>
      </c>
      <c r="O41" s="75">
        <v>0.64583333333333304</v>
      </c>
      <c r="P41" s="76">
        <v>0.9375</v>
      </c>
      <c r="Q41" s="77">
        <v>7</v>
      </c>
      <c r="R41" s="75">
        <v>0.64583333333333304</v>
      </c>
      <c r="S41" s="76">
        <v>0.9375</v>
      </c>
      <c r="T41" s="77">
        <v>7</v>
      </c>
      <c r="U41" s="77">
        <v>86</v>
      </c>
      <c r="V41" s="77">
        <v>0</v>
      </c>
      <c r="W41" s="77">
        <v>0</v>
      </c>
      <c r="X41" s="77">
        <v>0</v>
      </c>
      <c r="Y41" s="73"/>
      <c r="Z41" s="73"/>
      <c r="AA41" s="78"/>
      <c r="AB41" s="73"/>
      <c r="AC41" s="73"/>
      <c r="AD41" s="73"/>
      <c r="AE41" s="73"/>
      <c r="AF41" s="73"/>
      <c r="AG41" s="16"/>
      <c r="AH41" s="16"/>
      <c r="AI41" s="16"/>
      <c r="AJ41" s="16"/>
      <c r="AK41" s="16">
        <v>0</v>
      </c>
      <c r="AL41" s="16">
        <v>0</v>
      </c>
      <c r="AM41" s="16">
        <v>0</v>
      </c>
      <c r="AN41" s="16">
        <v>1.6</v>
      </c>
      <c r="AO41" s="16">
        <v>4</v>
      </c>
      <c r="AP41" s="16">
        <v>2</v>
      </c>
      <c r="AQ41" s="16">
        <v>5</v>
      </c>
      <c r="AR41" s="79" t="s">
        <v>120</v>
      </c>
      <c r="AS41" s="79">
        <v>94.046000000000006</v>
      </c>
      <c r="AT41" s="80" t="s">
        <v>122</v>
      </c>
      <c r="AU41" s="16"/>
      <c r="AV41" s="16"/>
      <c r="AW41" s="79" t="s">
        <v>121</v>
      </c>
    </row>
    <row r="42" spans="1:49" s="20" customFormat="1" ht="25.5">
      <c r="A42" s="1">
        <f t="shared" si="1"/>
        <v>100.03500000000017</v>
      </c>
      <c r="B42" s="1" t="s">
        <v>165</v>
      </c>
      <c r="C42" s="107">
        <v>2</v>
      </c>
      <c r="D42" s="73" t="s">
        <v>116</v>
      </c>
      <c r="E42" s="73" t="s">
        <v>123</v>
      </c>
      <c r="F42" s="73" t="s">
        <v>67</v>
      </c>
      <c r="G42" s="73" t="s">
        <v>71</v>
      </c>
      <c r="H42" s="81">
        <v>43221</v>
      </c>
      <c r="I42" s="81">
        <v>43251</v>
      </c>
      <c r="J42" s="32" t="str">
        <f t="shared" si="0"/>
        <v>01.05.18 - 31.05.18 (1 months)</v>
      </c>
      <c r="K42" s="74" t="s">
        <v>43</v>
      </c>
      <c r="L42" s="82">
        <v>0.79166666666666696</v>
      </c>
      <c r="M42" s="83">
        <v>0</v>
      </c>
      <c r="N42" s="84">
        <v>5</v>
      </c>
      <c r="O42" s="82">
        <v>0.79166666666666696</v>
      </c>
      <c r="P42" s="83">
        <v>0</v>
      </c>
      <c r="Q42" s="84">
        <v>5</v>
      </c>
      <c r="R42" s="82">
        <v>0.79166666666666696</v>
      </c>
      <c r="S42" s="83">
        <v>0</v>
      </c>
      <c r="T42" s="84">
        <v>5</v>
      </c>
      <c r="U42" s="85">
        <v>45</v>
      </c>
      <c r="V42" s="77">
        <v>0</v>
      </c>
      <c r="W42" s="77">
        <v>0</v>
      </c>
      <c r="X42" s="77">
        <v>0</v>
      </c>
      <c r="Y42" s="77"/>
      <c r="Z42" s="77"/>
      <c r="AA42" s="78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86"/>
      <c r="AP42" s="86"/>
      <c r="AQ42" s="80"/>
      <c r="AR42" s="79"/>
      <c r="AS42" s="79"/>
      <c r="AT42" s="80"/>
      <c r="AU42" s="16"/>
      <c r="AV42" s="77">
        <v>15</v>
      </c>
      <c r="AW42" s="79"/>
    </row>
    <row r="43" spans="1:49" s="20" customFormat="1" ht="25.5">
      <c r="A43" s="1">
        <f t="shared" si="1"/>
        <v>100.03600000000017</v>
      </c>
      <c r="B43" s="1" t="s">
        <v>165</v>
      </c>
      <c r="C43" s="107">
        <v>2</v>
      </c>
      <c r="D43" s="73" t="s">
        <v>116</v>
      </c>
      <c r="E43" s="73" t="s">
        <v>123</v>
      </c>
      <c r="F43" s="73" t="s">
        <v>67</v>
      </c>
      <c r="G43" s="73" t="s">
        <v>71</v>
      </c>
      <c r="H43" s="81">
        <v>43221</v>
      </c>
      <c r="I43" s="81">
        <v>43251</v>
      </c>
      <c r="J43" s="32" t="str">
        <f t="shared" si="0"/>
        <v>01.05.18 - 31.05.18 (1 months)</v>
      </c>
      <c r="K43" s="74" t="s">
        <v>43</v>
      </c>
      <c r="L43" s="82">
        <v>0</v>
      </c>
      <c r="M43" s="83">
        <v>0.27083333333333298</v>
      </c>
      <c r="N43" s="84">
        <v>6.5</v>
      </c>
      <c r="O43" s="82">
        <v>0</v>
      </c>
      <c r="P43" s="83">
        <v>0.27083333333333298</v>
      </c>
      <c r="Q43" s="84">
        <v>6.5</v>
      </c>
      <c r="R43" s="82">
        <v>0</v>
      </c>
      <c r="S43" s="83">
        <v>0.27083333333333298</v>
      </c>
      <c r="T43" s="84">
        <v>6.5</v>
      </c>
      <c r="U43" s="85">
        <v>22.5</v>
      </c>
      <c r="V43" s="77">
        <v>0</v>
      </c>
      <c r="W43" s="77">
        <v>0</v>
      </c>
      <c r="X43" s="77">
        <v>0</v>
      </c>
      <c r="Y43" s="77"/>
      <c r="Z43" s="77"/>
      <c r="AA43" s="78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86"/>
      <c r="AP43" s="86"/>
      <c r="AQ43" s="80"/>
      <c r="AR43" s="79"/>
      <c r="AS43" s="79"/>
      <c r="AT43" s="80"/>
      <c r="AU43" s="16"/>
      <c r="AV43" s="77">
        <v>15</v>
      </c>
      <c r="AW43" s="79"/>
    </row>
    <row r="44" spans="1:49" s="20" customFormat="1" ht="25.5">
      <c r="A44" s="1">
        <f t="shared" si="1"/>
        <v>100.03700000000018</v>
      </c>
      <c r="B44" s="1" t="s">
        <v>165</v>
      </c>
      <c r="C44" s="107">
        <v>2</v>
      </c>
      <c r="D44" s="73" t="s">
        <v>116</v>
      </c>
      <c r="E44" s="73" t="s">
        <v>124</v>
      </c>
      <c r="F44" s="73" t="s">
        <v>67</v>
      </c>
      <c r="G44" s="73" t="s">
        <v>76</v>
      </c>
      <c r="H44" s="81">
        <v>43221</v>
      </c>
      <c r="I44" s="81">
        <v>43251</v>
      </c>
      <c r="J44" s="32" t="str">
        <f t="shared" si="0"/>
        <v>01.05.18 - 31.05.18 (1 months)</v>
      </c>
      <c r="K44" s="74" t="s">
        <v>43</v>
      </c>
      <c r="L44" s="82">
        <v>0.3125</v>
      </c>
      <c r="M44" s="83">
        <v>0.60416666666666663</v>
      </c>
      <c r="N44" s="84">
        <v>7</v>
      </c>
      <c r="O44" s="82">
        <v>0.3125</v>
      </c>
      <c r="P44" s="83">
        <v>0.60416666666666663</v>
      </c>
      <c r="Q44" s="84">
        <v>7</v>
      </c>
      <c r="R44" s="82">
        <v>0.3125</v>
      </c>
      <c r="S44" s="83">
        <v>0.60416666666666663</v>
      </c>
      <c r="T44" s="84">
        <v>7</v>
      </c>
      <c r="U44" s="85">
        <v>42</v>
      </c>
      <c r="V44" s="77">
        <v>0</v>
      </c>
      <c r="W44" s="77">
        <v>0</v>
      </c>
      <c r="X44" s="77">
        <v>0</v>
      </c>
      <c r="Y44" s="87"/>
      <c r="Z44" s="77"/>
      <c r="AA44" s="78"/>
      <c r="AB44" s="77"/>
      <c r="AC44" s="77"/>
      <c r="AD44" s="77"/>
      <c r="AE44" s="77"/>
      <c r="AF44" s="77"/>
      <c r="AG44" s="77"/>
      <c r="AH44" s="77"/>
      <c r="AI44" s="77"/>
      <c r="AJ44" s="77"/>
      <c r="AK44" s="77">
        <v>0</v>
      </c>
      <c r="AL44" s="77">
        <v>0</v>
      </c>
      <c r="AM44" s="77">
        <v>0</v>
      </c>
      <c r="AN44" s="77">
        <v>0</v>
      </c>
      <c r="AO44" s="77">
        <v>0</v>
      </c>
      <c r="AP44" s="77">
        <v>2.8</v>
      </c>
      <c r="AQ44" s="77">
        <v>7</v>
      </c>
      <c r="AR44" s="79"/>
      <c r="AS44" s="79"/>
      <c r="AT44" s="80" t="s">
        <v>125</v>
      </c>
      <c r="AU44" s="16"/>
      <c r="AV44" s="16"/>
      <c r="AW44" s="16"/>
    </row>
    <row r="45" spans="1:49" s="20" customFormat="1" ht="25.5">
      <c r="A45" s="1">
        <f t="shared" si="1"/>
        <v>100.03800000000018</v>
      </c>
      <c r="B45" s="1" t="s">
        <v>165</v>
      </c>
      <c r="C45" s="107">
        <v>2</v>
      </c>
      <c r="D45" s="73" t="s">
        <v>116</v>
      </c>
      <c r="E45" s="73" t="s">
        <v>124</v>
      </c>
      <c r="F45" s="73" t="s">
        <v>67</v>
      </c>
      <c r="G45" s="73" t="s">
        <v>76</v>
      </c>
      <c r="H45" s="81">
        <v>43221</v>
      </c>
      <c r="I45" s="81">
        <v>43251</v>
      </c>
      <c r="J45" s="32" t="str">
        <f t="shared" si="0"/>
        <v>01.05.18 - 31.05.18 (1 months)</v>
      </c>
      <c r="K45" s="74" t="s">
        <v>43</v>
      </c>
      <c r="L45" s="82">
        <v>0.64583333333333337</v>
      </c>
      <c r="M45" s="83">
        <v>0.9375</v>
      </c>
      <c r="N45" s="84">
        <v>7</v>
      </c>
      <c r="O45" s="82">
        <v>0.64583333333333337</v>
      </c>
      <c r="P45" s="83">
        <v>0.9375</v>
      </c>
      <c r="Q45" s="84">
        <v>7</v>
      </c>
      <c r="R45" s="82">
        <v>0.64583333333333337</v>
      </c>
      <c r="S45" s="83">
        <v>0.9375</v>
      </c>
      <c r="T45" s="84">
        <v>7</v>
      </c>
      <c r="U45" s="85">
        <v>42</v>
      </c>
      <c r="V45" s="77">
        <v>0</v>
      </c>
      <c r="W45" s="77">
        <v>0</v>
      </c>
      <c r="X45" s="77">
        <v>0</v>
      </c>
      <c r="Y45" s="87"/>
      <c r="Z45" s="77"/>
      <c r="AA45" s="78"/>
      <c r="AB45" s="77"/>
      <c r="AC45" s="77"/>
      <c r="AD45" s="77"/>
      <c r="AE45" s="77"/>
      <c r="AF45" s="77"/>
      <c r="AG45" s="77"/>
      <c r="AH45" s="77"/>
      <c r="AI45" s="77"/>
      <c r="AJ45" s="77"/>
      <c r="AK45" s="77">
        <v>0</v>
      </c>
      <c r="AL45" s="77">
        <v>0</v>
      </c>
      <c r="AM45" s="77">
        <v>0</v>
      </c>
      <c r="AN45" s="77">
        <v>0</v>
      </c>
      <c r="AO45" s="77">
        <v>0</v>
      </c>
      <c r="AP45" s="77">
        <v>2.8</v>
      </c>
      <c r="AQ45" s="77">
        <v>7</v>
      </c>
      <c r="AR45" s="79"/>
      <c r="AS45" s="79"/>
      <c r="AT45" s="80" t="s">
        <v>125</v>
      </c>
      <c r="AU45" s="16"/>
      <c r="AV45" s="16"/>
      <c r="AW45" s="16"/>
    </row>
    <row r="46" spans="1:49" s="20" customFormat="1" ht="25.5">
      <c r="A46" s="1">
        <f t="shared" si="1"/>
        <v>100.03900000000019</v>
      </c>
      <c r="B46" s="1" t="s">
        <v>165</v>
      </c>
      <c r="C46" s="107">
        <v>2</v>
      </c>
      <c r="D46" s="73" t="s">
        <v>116</v>
      </c>
      <c r="E46" s="73" t="s">
        <v>126</v>
      </c>
      <c r="F46" s="73" t="s">
        <v>67</v>
      </c>
      <c r="G46" s="73" t="s">
        <v>76</v>
      </c>
      <c r="H46" s="81">
        <v>43221</v>
      </c>
      <c r="I46" s="81">
        <v>43251</v>
      </c>
      <c r="J46" s="32" t="str">
        <f t="shared" si="0"/>
        <v>01.05.18 - 31.05.18 (1 months)</v>
      </c>
      <c r="K46" s="74" t="s">
        <v>43</v>
      </c>
      <c r="L46" s="82">
        <v>0.3125</v>
      </c>
      <c r="M46" s="83">
        <v>0.60416666666666663</v>
      </c>
      <c r="N46" s="84">
        <v>7</v>
      </c>
      <c r="O46" s="82">
        <v>0.3125</v>
      </c>
      <c r="P46" s="83">
        <v>0.60416666666666663</v>
      </c>
      <c r="Q46" s="84">
        <v>7</v>
      </c>
      <c r="R46" s="82">
        <v>0.3125</v>
      </c>
      <c r="S46" s="83">
        <v>0.60416666666666663</v>
      </c>
      <c r="T46" s="84">
        <v>7</v>
      </c>
      <c r="U46" s="85">
        <v>32</v>
      </c>
      <c r="V46" s="77">
        <v>0</v>
      </c>
      <c r="W46" s="77">
        <v>0</v>
      </c>
      <c r="X46" s="77">
        <v>0</v>
      </c>
      <c r="Y46" s="87"/>
      <c r="Z46" s="77"/>
      <c r="AA46" s="78"/>
      <c r="AB46" s="77"/>
      <c r="AC46" s="77"/>
      <c r="AD46" s="77"/>
      <c r="AE46" s="77"/>
      <c r="AF46" s="77"/>
      <c r="AG46" s="77"/>
      <c r="AH46" s="77"/>
      <c r="AI46" s="77"/>
      <c r="AJ46" s="77"/>
      <c r="AK46" s="77">
        <v>0</v>
      </c>
      <c r="AL46" s="77">
        <v>0</v>
      </c>
      <c r="AM46" s="77">
        <v>0</v>
      </c>
      <c r="AN46" s="77">
        <v>0</v>
      </c>
      <c r="AO46" s="77">
        <v>0</v>
      </c>
      <c r="AP46" s="77">
        <v>1.6</v>
      </c>
      <c r="AQ46" s="77">
        <v>4</v>
      </c>
      <c r="AR46" s="79"/>
      <c r="AS46" s="79"/>
      <c r="AT46" s="80" t="s">
        <v>127</v>
      </c>
      <c r="AU46" s="16"/>
      <c r="AV46" s="16"/>
      <c r="AW46" s="16"/>
    </row>
    <row r="47" spans="1:49" s="20" customFormat="1" ht="25.5">
      <c r="A47" s="1">
        <f t="shared" si="1"/>
        <v>100.04000000000019</v>
      </c>
      <c r="B47" s="1" t="s">
        <v>165</v>
      </c>
      <c r="C47" s="107">
        <v>2</v>
      </c>
      <c r="D47" s="73" t="s">
        <v>116</v>
      </c>
      <c r="E47" s="73" t="s">
        <v>126</v>
      </c>
      <c r="F47" s="73" t="s">
        <v>67</v>
      </c>
      <c r="G47" s="73" t="s">
        <v>76</v>
      </c>
      <c r="H47" s="81">
        <v>43221</v>
      </c>
      <c r="I47" s="81">
        <v>43251</v>
      </c>
      <c r="J47" s="32" t="str">
        <f t="shared" si="0"/>
        <v>01.05.18 - 31.05.18 (1 months)</v>
      </c>
      <c r="K47" s="74" t="s">
        <v>43</v>
      </c>
      <c r="L47" s="82">
        <v>0.64583333333333337</v>
      </c>
      <c r="M47" s="83">
        <v>0.9375</v>
      </c>
      <c r="N47" s="84">
        <v>7</v>
      </c>
      <c r="O47" s="82">
        <v>0.64583333333333337</v>
      </c>
      <c r="P47" s="83">
        <v>0.9375</v>
      </c>
      <c r="Q47" s="84">
        <v>7</v>
      </c>
      <c r="R47" s="82">
        <v>0.64583333333333337</v>
      </c>
      <c r="S47" s="83">
        <v>0.9375</v>
      </c>
      <c r="T47" s="84">
        <v>7</v>
      </c>
      <c r="U47" s="85">
        <v>32</v>
      </c>
      <c r="V47" s="77">
        <v>0</v>
      </c>
      <c r="W47" s="77">
        <v>0</v>
      </c>
      <c r="X47" s="77">
        <v>0</v>
      </c>
      <c r="Y47" s="87"/>
      <c r="Z47" s="77"/>
      <c r="AA47" s="78"/>
      <c r="AB47" s="77"/>
      <c r="AC47" s="77"/>
      <c r="AD47" s="77"/>
      <c r="AE47" s="77"/>
      <c r="AF47" s="77"/>
      <c r="AG47" s="77"/>
      <c r="AH47" s="77"/>
      <c r="AI47" s="77"/>
      <c r="AJ47" s="77"/>
      <c r="AK47" s="77">
        <v>0</v>
      </c>
      <c r="AL47" s="77">
        <v>0</v>
      </c>
      <c r="AM47" s="77">
        <v>0</v>
      </c>
      <c r="AN47" s="77">
        <v>0</v>
      </c>
      <c r="AO47" s="77">
        <v>0</v>
      </c>
      <c r="AP47" s="77">
        <v>1.6</v>
      </c>
      <c r="AQ47" s="77">
        <v>4</v>
      </c>
      <c r="AR47" s="79"/>
      <c r="AS47" s="79"/>
      <c r="AT47" s="80" t="s">
        <v>127</v>
      </c>
      <c r="AU47" s="16"/>
      <c r="AV47" s="16"/>
      <c r="AW47" s="16"/>
    </row>
    <row r="48" spans="1:49" s="20" customFormat="1" ht="25.5">
      <c r="A48" s="1">
        <f t="shared" si="1"/>
        <v>100.0410000000002</v>
      </c>
      <c r="B48" s="106" t="s">
        <v>166</v>
      </c>
      <c r="C48" s="107" t="s">
        <v>169</v>
      </c>
      <c r="D48" s="73" t="s">
        <v>116</v>
      </c>
      <c r="E48" s="73" t="s">
        <v>128</v>
      </c>
      <c r="F48" s="73" t="s">
        <v>67</v>
      </c>
      <c r="G48" s="73" t="s">
        <v>76</v>
      </c>
      <c r="H48" s="81">
        <v>43221</v>
      </c>
      <c r="I48" s="81">
        <v>43251</v>
      </c>
      <c r="J48" s="32" t="str">
        <f t="shared" si="0"/>
        <v>01.05.18 - 31.05.18 (1 months)</v>
      </c>
      <c r="K48" s="74" t="s">
        <v>43</v>
      </c>
      <c r="L48" s="82">
        <v>0.29166666666666702</v>
      </c>
      <c r="M48" s="83">
        <v>0.95833333333333304</v>
      </c>
      <c r="N48" s="84">
        <v>16</v>
      </c>
      <c r="O48" s="82">
        <v>0.29166666666666702</v>
      </c>
      <c r="P48" s="83">
        <v>0.95833333333333304</v>
      </c>
      <c r="Q48" s="84">
        <v>16</v>
      </c>
      <c r="R48" s="82">
        <v>0.29166666666666702</v>
      </c>
      <c r="S48" s="83">
        <v>0.95833333333333304</v>
      </c>
      <c r="T48" s="84">
        <v>16</v>
      </c>
      <c r="U48" s="85">
        <v>42</v>
      </c>
      <c r="V48" s="77">
        <v>0</v>
      </c>
      <c r="W48" s="77">
        <v>0</v>
      </c>
      <c r="X48" s="77">
        <v>0</v>
      </c>
      <c r="Y48" s="87"/>
      <c r="Z48" s="77"/>
      <c r="AA48" s="78"/>
      <c r="AB48" s="77"/>
      <c r="AC48" s="77"/>
      <c r="AD48" s="77"/>
      <c r="AE48" s="77"/>
      <c r="AF48" s="77"/>
      <c r="AG48" s="77"/>
      <c r="AH48" s="77"/>
      <c r="AI48" s="77"/>
      <c r="AJ48" s="77"/>
      <c r="AK48" s="77">
        <v>2.4</v>
      </c>
      <c r="AL48" s="77">
        <v>6</v>
      </c>
      <c r="AM48" s="77">
        <v>6</v>
      </c>
      <c r="AN48" s="77">
        <v>2.4</v>
      </c>
      <c r="AO48" s="77">
        <v>6</v>
      </c>
      <c r="AP48" s="77">
        <v>2.4</v>
      </c>
      <c r="AQ48" s="77">
        <v>6</v>
      </c>
      <c r="AR48" s="79"/>
      <c r="AS48" s="79"/>
      <c r="AT48" s="80"/>
      <c r="AU48" s="79"/>
      <c r="AV48" s="79"/>
      <c r="AW48" s="79"/>
    </row>
    <row r="49" spans="1:49" s="20" customFormat="1" ht="25.5">
      <c r="A49" s="1">
        <f t="shared" si="1"/>
        <v>100.0420000000002</v>
      </c>
      <c r="B49" s="1" t="s">
        <v>165</v>
      </c>
      <c r="C49" s="107">
        <v>1.3</v>
      </c>
      <c r="D49" s="73" t="s">
        <v>116</v>
      </c>
      <c r="E49" s="73" t="s">
        <v>129</v>
      </c>
      <c r="F49" s="73" t="s">
        <v>67</v>
      </c>
      <c r="G49" s="73" t="s">
        <v>76</v>
      </c>
      <c r="H49" s="81">
        <v>43221</v>
      </c>
      <c r="I49" s="81">
        <v>43251</v>
      </c>
      <c r="J49" s="32" t="str">
        <f t="shared" si="0"/>
        <v>01.05.18 - 31.05.18 (1 months)</v>
      </c>
      <c r="K49" s="74" t="s">
        <v>43</v>
      </c>
      <c r="L49" s="88">
        <v>1900</v>
      </c>
      <c r="M49" s="88">
        <v>1900</v>
      </c>
      <c r="N49" s="88">
        <v>24</v>
      </c>
      <c r="O49" s="88">
        <v>1700</v>
      </c>
      <c r="P49" s="88">
        <v>1700</v>
      </c>
      <c r="Q49" s="88">
        <v>24</v>
      </c>
      <c r="R49" s="88">
        <v>1700</v>
      </c>
      <c r="S49" s="88">
        <v>1700</v>
      </c>
      <c r="T49" s="88">
        <v>24</v>
      </c>
      <c r="U49" s="85">
        <v>8</v>
      </c>
      <c r="V49" s="77">
        <v>0</v>
      </c>
      <c r="W49" s="77">
        <v>0</v>
      </c>
      <c r="X49" s="77">
        <v>0</v>
      </c>
      <c r="Y49" s="87"/>
      <c r="Z49" s="77"/>
      <c r="AA49" s="78"/>
      <c r="AB49" s="77"/>
      <c r="AC49" s="77"/>
      <c r="AD49" s="77"/>
      <c r="AE49" s="77"/>
      <c r="AF49" s="77"/>
      <c r="AG49" s="77"/>
      <c r="AH49" s="77"/>
      <c r="AI49" s="77"/>
      <c r="AJ49" s="77"/>
      <c r="AK49" s="77">
        <v>1.6</v>
      </c>
      <c r="AL49" s="77">
        <v>4</v>
      </c>
      <c r="AM49" s="77">
        <v>4</v>
      </c>
      <c r="AN49" s="77">
        <v>0</v>
      </c>
      <c r="AO49" s="77">
        <v>0</v>
      </c>
      <c r="AP49" s="77">
        <v>0</v>
      </c>
      <c r="AQ49" s="77">
        <v>0</v>
      </c>
      <c r="AR49" s="79" t="s">
        <v>120</v>
      </c>
      <c r="AS49" s="79">
        <v>83.17</v>
      </c>
      <c r="AT49" s="79"/>
      <c r="AU49" s="79"/>
      <c r="AV49" s="79"/>
      <c r="AW49" s="79"/>
    </row>
    <row r="50" spans="1:49" s="20" customFormat="1" ht="25.5">
      <c r="A50" s="1">
        <f t="shared" si="1"/>
        <v>100.04300000000021</v>
      </c>
      <c r="B50" s="1" t="s">
        <v>165</v>
      </c>
      <c r="C50" s="107">
        <v>1.3</v>
      </c>
      <c r="D50" s="73" t="s">
        <v>116</v>
      </c>
      <c r="E50" s="73" t="s">
        <v>130</v>
      </c>
      <c r="F50" s="73" t="s">
        <v>67</v>
      </c>
      <c r="G50" s="73" t="s">
        <v>76</v>
      </c>
      <c r="H50" s="81">
        <v>43221</v>
      </c>
      <c r="I50" s="81">
        <v>43251</v>
      </c>
      <c r="J50" s="32" t="str">
        <f t="shared" si="0"/>
        <v>01.05.18 - 31.05.18 (1 months)</v>
      </c>
      <c r="K50" s="74" t="s">
        <v>43</v>
      </c>
      <c r="L50" s="88">
        <v>1900</v>
      </c>
      <c r="M50" s="88">
        <v>1900</v>
      </c>
      <c r="N50" s="88">
        <v>24</v>
      </c>
      <c r="O50" s="88">
        <v>1700</v>
      </c>
      <c r="P50" s="88">
        <v>1700</v>
      </c>
      <c r="Q50" s="88">
        <v>24</v>
      </c>
      <c r="R50" s="88">
        <v>1700</v>
      </c>
      <c r="S50" s="88">
        <v>1700</v>
      </c>
      <c r="T50" s="88">
        <v>24</v>
      </c>
      <c r="U50" s="85">
        <v>4</v>
      </c>
      <c r="V50" s="77">
        <v>0</v>
      </c>
      <c r="W50" s="77">
        <v>0</v>
      </c>
      <c r="X50" s="77">
        <v>0</v>
      </c>
      <c r="Y50" s="87"/>
      <c r="Z50" s="77"/>
      <c r="AA50" s="78"/>
      <c r="AB50" s="77"/>
      <c r="AC50" s="77"/>
      <c r="AD50" s="77"/>
      <c r="AE50" s="77"/>
      <c r="AF50" s="77"/>
      <c r="AG50" s="77"/>
      <c r="AH50" s="77"/>
      <c r="AI50" s="77"/>
      <c r="AJ50" s="77"/>
      <c r="AK50" s="77">
        <v>0.8</v>
      </c>
      <c r="AL50" s="77">
        <v>2</v>
      </c>
      <c r="AM50" s="77">
        <v>2</v>
      </c>
      <c r="AN50" s="77">
        <v>0</v>
      </c>
      <c r="AO50" s="77">
        <v>0</v>
      </c>
      <c r="AP50" s="77">
        <v>0</v>
      </c>
      <c r="AQ50" s="77">
        <v>0</v>
      </c>
      <c r="AR50" s="79" t="s">
        <v>120</v>
      </c>
      <c r="AS50" s="79">
        <v>79.164000000000001</v>
      </c>
      <c r="AT50" s="79"/>
      <c r="AU50" s="79"/>
      <c r="AV50" s="79"/>
      <c r="AW50" s="79"/>
    </row>
    <row r="51" spans="1:49" s="20" customFormat="1" ht="25.5">
      <c r="A51" s="1">
        <f t="shared" si="1"/>
        <v>100.04400000000021</v>
      </c>
      <c r="B51" s="1" t="s">
        <v>165</v>
      </c>
      <c r="C51" s="107">
        <v>2</v>
      </c>
      <c r="D51" s="73" t="s">
        <v>116</v>
      </c>
      <c r="E51" s="73" t="s">
        <v>131</v>
      </c>
      <c r="F51" s="73" t="s">
        <v>67</v>
      </c>
      <c r="G51" s="73" t="s">
        <v>71</v>
      </c>
      <c r="H51" s="81">
        <v>43221</v>
      </c>
      <c r="I51" s="81">
        <v>43251</v>
      </c>
      <c r="J51" s="32" t="str">
        <f t="shared" si="0"/>
        <v>01.05.18 - 31.05.18 (1 months)</v>
      </c>
      <c r="K51" s="74" t="s">
        <v>43</v>
      </c>
      <c r="L51" s="82">
        <v>0.29166666666666669</v>
      </c>
      <c r="M51" s="83">
        <v>0</v>
      </c>
      <c r="N51" s="84">
        <v>17</v>
      </c>
      <c r="O51" s="82">
        <v>0.29166666666666669</v>
      </c>
      <c r="P51" s="83">
        <v>0</v>
      </c>
      <c r="Q51" s="84">
        <v>17</v>
      </c>
      <c r="R51" s="82">
        <v>0.29166666666666669</v>
      </c>
      <c r="S51" s="83">
        <v>0</v>
      </c>
      <c r="T51" s="84">
        <v>17</v>
      </c>
      <c r="U51" s="85">
        <v>30.6</v>
      </c>
      <c r="V51" s="77">
        <v>0</v>
      </c>
      <c r="W51" s="77">
        <v>0</v>
      </c>
      <c r="X51" s="77">
        <v>0</v>
      </c>
      <c r="Y51" s="77"/>
      <c r="Z51" s="77"/>
      <c r="AA51" s="78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86"/>
      <c r="AP51" s="86"/>
      <c r="AQ51" s="80"/>
      <c r="AR51" s="79"/>
      <c r="AS51" s="79"/>
      <c r="AT51" s="79"/>
      <c r="AU51" s="16"/>
      <c r="AV51" s="77">
        <v>12</v>
      </c>
      <c r="AW51" s="79"/>
    </row>
    <row r="52" spans="1:49" s="20" customFormat="1" ht="25.5">
      <c r="A52" s="1">
        <f t="shared" si="1"/>
        <v>100.04500000000021</v>
      </c>
      <c r="B52" s="1" t="s">
        <v>165</v>
      </c>
      <c r="C52" s="107">
        <v>2</v>
      </c>
      <c r="D52" s="73" t="s">
        <v>116</v>
      </c>
      <c r="E52" s="73" t="s">
        <v>131</v>
      </c>
      <c r="F52" s="73" t="s">
        <v>67</v>
      </c>
      <c r="G52" s="73" t="s">
        <v>71</v>
      </c>
      <c r="H52" s="81">
        <v>43221</v>
      </c>
      <c r="I52" s="81">
        <v>43251</v>
      </c>
      <c r="J52" s="32" t="str">
        <f t="shared" si="0"/>
        <v>01.05.18 - 31.05.18 (1 months)</v>
      </c>
      <c r="K52" s="74" t="s">
        <v>43</v>
      </c>
      <c r="L52" s="82">
        <v>0</v>
      </c>
      <c r="M52" s="83">
        <v>0.27083333333333298</v>
      </c>
      <c r="N52" s="84">
        <v>6.5</v>
      </c>
      <c r="O52" s="82">
        <v>0</v>
      </c>
      <c r="P52" s="83">
        <v>0.27083333333333298</v>
      </c>
      <c r="Q52" s="84">
        <v>6.5</v>
      </c>
      <c r="R52" s="82">
        <v>0</v>
      </c>
      <c r="S52" s="83">
        <v>0.27083333333333298</v>
      </c>
      <c r="T52" s="84">
        <v>6.5</v>
      </c>
      <c r="U52" s="85">
        <v>18</v>
      </c>
      <c r="V52" s="77">
        <v>0</v>
      </c>
      <c r="W52" s="77">
        <v>0</v>
      </c>
      <c r="X52" s="77">
        <v>0</v>
      </c>
      <c r="Y52" s="77"/>
      <c r="Z52" s="77"/>
      <c r="AA52" s="78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86"/>
      <c r="AP52" s="86"/>
      <c r="AQ52" s="80"/>
      <c r="AR52" s="79"/>
      <c r="AS52" s="79"/>
      <c r="AT52" s="79"/>
      <c r="AU52" s="16"/>
      <c r="AV52" s="77">
        <v>12</v>
      </c>
      <c r="AW52" s="79"/>
    </row>
    <row r="53" spans="1:49" s="20" customFormat="1" ht="25.5">
      <c r="A53" s="1">
        <f t="shared" si="1"/>
        <v>100.04600000000022</v>
      </c>
      <c r="B53" s="106" t="s">
        <v>166</v>
      </c>
      <c r="C53" s="107" t="s">
        <v>169</v>
      </c>
      <c r="D53" s="16" t="s">
        <v>114</v>
      </c>
      <c r="E53" s="16" t="s">
        <v>132</v>
      </c>
      <c r="F53" s="16" t="s">
        <v>67</v>
      </c>
      <c r="G53" s="16" t="s">
        <v>72</v>
      </c>
      <c r="H53" s="17">
        <v>43221</v>
      </c>
      <c r="I53" s="17">
        <v>43252</v>
      </c>
      <c r="J53" s="32" t="str">
        <f t="shared" si="0"/>
        <v>01.05.18 - 01.06.18 (1 months)</v>
      </c>
      <c r="K53" s="6" t="s">
        <v>43</v>
      </c>
      <c r="L53" s="34">
        <v>0</v>
      </c>
      <c r="M53" s="34">
        <v>0.25</v>
      </c>
      <c r="N53" s="26">
        <v>6</v>
      </c>
      <c r="O53" s="34">
        <v>0</v>
      </c>
      <c r="P53" s="34">
        <v>0.25</v>
      </c>
      <c r="Q53" s="26">
        <v>6</v>
      </c>
      <c r="R53" s="34">
        <v>0</v>
      </c>
      <c r="S53" s="34">
        <v>0.25</v>
      </c>
      <c r="T53" s="26">
        <v>6</v>
      </c>
      <c r="U53" s="16">
        <f>13*1.5</f>
        <v>19.5</v>
      </c>
      <c r="V53" s="16">
        <v>0</v>
      </c>
      <c r="W53" s="16">
        <v>0</v>
      </c>
      <c r="X53" s="16">
        <v>0</v>
      </c>
      <c r="Y53" s="16"/>
      <c r="Z53" s="16"/>
      <c r="AA53" s="65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8"/>
      <c r="AS53" s="18"/>
      <c r="AT53" s="35" t="s">
        <v>85</v>
      </c>
      <c r="AU53" s="16"/>
      <c r="AV53" s="16">
        <v>13</v>
      </c>
      <c r="AW53" s="18"/>
    </row>
    <row r="54" spans="1:49" s="20" customFormat="1" ht="25.5">
      <c r="A54" s="1">
        <f t="shared" si="1"/>
        <v>100.04700000000022</v>
      </c>
      <c r="B54" s="106" t="s">
        <v>166</v>
      </c>
      <c r="C54" s="107" t="s">
        <v>169</v>
      </c>
      <c r="D54" s="16" t="s">
        <v>114</v>
      </c>
      <c r="E54" s="16" t="s">
        <v>132</v>
      </c>
      <c r="F54" s="16" t="s">
        <v>67</v>
      </c>
      <c r="G54" s="16" t="s">
        <v>72</v>
      </c>
      <c r="H54" s="17">
        <v>43221</v>
      </c>
      <c r="I54" s="17">
        <v>43252</v>
      </c>
      <c r="J54" s="32" t="str">
        <f t="shared" si="0"/>
        <v>01.05.18 - 01.06.18 (1 months)</v>
      </c>
      <c r="K54" s="6" t="s">
        <v>43</v>
      </c>
      <c r="L54" s="34">
        <v>0.91666666666666663</v>
      </c>
      <c r="M54" s="34">
        <v>0</v>
      </c>
      <c r="N54" s="26">
        <v>2</v>
      </c>
      <c r="O54" s="34">
        <v>0.91666666666666663</v>
      </c>
      <c r="P54" s="34">
        <v>0</v>
      </c>
      <c r="Q54" s="26">
        <v>2</v>
      </c>
      <c r="R54" s="34">
        <v>0.91666666666666663</v>
      </c>
      <c r="S54" s="34">
        <v>0</v>
      </c>
      <c r="T54" s="26">
        <v>2</v>
      </c>
      <c r="U54" s="16">
        <f t="shared" ref="U54" si="2">13*1.5</f>
        <v>19.5</v>
      </c>
      <c r="V54" s="16">
        <v>0</v>
      </c>
      <c r="W54" s="16">
        <v>0</v>
      </c>
      <c r="X54" s="16">
        <v>0</v>
      </c>
      <c r="Y54" s="16"/>
      <c r="Z54" s="16"/>
      <c r="AA54" s="65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8"/>
      <c r="AS54" s="18"/>
      <c r="AT54" s="35" t="s">
        <v>85</v>
      </c>
      <c r="AU54" s="16"/>
      <c r="AV54" s="16">
        <v>13</v>
      </c>
      <c r="AW54" s="18"/>
    </row>
    <row r="55" spans="1:49" s="20" customFormat="1" ht="25.5">
      <c r="A55" s="1">
        <f t="shared" si="1"/>
        <v>100.04800000000023</v>
      </c>
      <c r="B55" s="1" t="s">
        <v>165</v>
      </c>
      <c r="C55" s="107">
        <v>2</v>
      </c>
      <c r="D55" s="16" t="s">
        <v>109</v>
      </c>
      <c r="E55" s="16" t="s">
        <v>133</v>
      </c>
      <c r="F55" s="16" t="s">
        <v>67</v>
      </c>
      <c r="G55" s="16" t="s">
        <v>79</v>
      </c>
      <c r="H55" s="17">
        <v>43221</v>
      </c>
      <c r="I55" s="17">
        <v>43252</v>
      </c>
      <c r="J55" s="32" t="str">
        <f t="shared" si="0"/>
        <v>01.05.18 - 01.06.18 (1 months)</v>
      </c>
      <c r="K55" s="6" t="s">
        <v>43</v>
      </c>
      <c r="L55" s="69">
        <v>0</v>
      </c>
      <c r="M55" s="70">
        <v>0</v>
      </c>
      <c r="N55" s="68">
        <v>24</v>
      </c>
      <c r="O55" s="69">
        <v>0</v>
      </c>
      <c r="P55" s="70">
        <v>0</v>
      </c>
      <c r="Q55" s="68">
        <v>24</v>
      </c>
      <c r="R55" s="69">
        <v>0</v>
      </c>
      <c r="S55" s="70">
        <v>0</v>
      </c>
      <c r="T55" s="68">
        <v>24</v>
      </c>
      <c r="U55" s="71" t="s">
        <v>134</v>
      </c>
      <c r="V55" s="72">
        <v>0</v>
      </c>
      <c r="W55" s="68" t="s">
        <v>44</v>
      </c>
      <c r="X55" s="68" t="s">
        <v>44</v>
      </c>
      <c r="Y55" s="16" t="s">
        <v>120</v>
      </c>
      <c r="Z55" s="16">
        <v>0</v>
      </c>
      <c r="AA55" s="68" t="s">
        <v>44</v>
      </c>
      <c r="AB55" s="68" t="s">
        <v>44</v>
      </c>
      <c r="AC55" s="68" t="s">
        <v>44</v>
      </c>
      <c r="AD55" s="68" t="s">
        <v>44</v>
      </c>
      <c r="AE55" s="68" t="s">
        <v>44</v>
      </c>
      <c r="AF55" s="68" t="s">
        <v>44</v>
      </c>
      <c r="AG55" s="68" t="s">
        <v>44</v>
      </c>
      <c r="AH55" s="68" t="s">
        <v>44</v>
      </c>
      <c r="AI55" s="68" t="s">
        <v>44</v>
      </c>
      <c r="AJ55" s="68" t="s">
        <v>44</v>
      </c>
      <c r="AK55" s="89">
        <v>0</v>
      </c>
      <c r="AL55" s="89">
        <v>2</v>
      </c>
      <c r="AM55" s="89">
        <v>2</v>
      </c>
      <c r="AN55" s="89">
        <v>0</v>
      </c>
      <c r="AO55" s="89">
        <v>2</v>
      </c>
      <c r="AP55" s="89">
        <v>0</v>
      </c>
      <c r="AQ55" s="89">
        <v>0</v>
      </c>
      <c r="AR55" s="92" t="s">
        <v>90</v>
      </c>
      <c r="AS55" s="92">
        <v>77205</v>
      </c>
      <c r="AT55" s="92" t="s">
        <v>44</v>
      </c>
      <c r="AU55" s="35" t="s">
        <v>44</v>
      </c>
      <c r="AV55" s="35" t="s">
        <v>44</v>
      </c>
      <c r="AW55" s="35" t="s">
        <v>44</v>
      </c>
    </row>
    <row r="56" spans="1:49" s="20" customFormat="1" ht="25.5">
      <c r="A56" s="1">
        <f t="shared" si="1"/>
        <v>100.04900000000023</v>
      </c>
      <c r="B56" s="106" t="s">
        <v>166</v>
      </c>
      <c r="C56" s="107" t="s">
        <v>169</v>
      </c>
      <c r="D56" s="16" t="s">
        <v>135</v>
      </c>
      <c r="E56" s="16" t="s">
        <v>136</v>
      </c>
      <c r="F56" s="16" t="s">
        <v>67</v>
      </c>
      <c r="G56" s="16" t="s">
        <v>71</v>
      </c>
      <c r="H56" s="17">
        <v>43221</v>
      </c>
      <c r="I56" s="17">
        <v>43251</v>
      </c>
      <c r="J56" s="32" t="str">
        <f t="shared" si="0"/>
        <v>01.05.18 - 31.05.18 (1 months)</v>
      </c>
      <c r="K56" s="6" t="s">
        <v>43</v>
      </c>
      <c r="L56" s="34">
        <v>0.29166666666666669</v>
      </c>
      <c r="M56" s="34">
        <v>0.95833333333333337</v>
      </c>
      <c r="N56" s="26">
        <v>16</v>
      </c>
      <c r="O56" s="34">
        <v>0.29166666666666669</v>
      </c>
      <c r="P56" s="67">
        <v>0.95833333333333337</v>
      </c>
      <c r="Q56" s="26">
        <v>16</v>
      </c>
      <c r="R56" s="34">
        <v>0.29166666666666669</v>
      </c>
      <c r="S56" s="64">
        <v>0.95833333333333337</v>
      </c>
      <c r="T56" s="16">
        <v>16</v>
      </c>
      <c r="U56" s="16">
        <v>39</v>
      </c>
      <c r="V56" s="16"/>
      <c r="W56" s="16"/>
      <c r="X56" s="16"/>
      <c r="Y56" s="16" t="s">
        <v>120</v>
      </c>
      <c r="Z56" s="16">
        <v>0</v>
      </c>
      <c r="AA56" s="65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8"/>
      <c r="AS56" s="18"/>
      <c r="AT56" s="35" t="s">
        <v>84</v>
      </c>
      <c r="AU56" s="16">
        <v>0</v>
      </c>
      <c r="AV56" s="16">
        <v>16</v>
      </c>
      <c r="AW56" s="18" t="s">
        <v>137</v>
      </c>
    </row>
    <row r="57" spans="1:49" s="20" customFormat="1" ht="25.5">
      <c r="A57" s="1">
        <f t="shared" si="1"/>
        <v>100.05000000000024</v>
      </c>
      <c r="B57" s="106" t="s">
        <v>166</v>
      </c>
      <c r="C57" s="107" t="s">
        <v>169</v>
      </c>
      <c r="D57" s="16" t="s">
        <v>135</v>
      </c>
      <c r="E57" s="16" t="s">
        <v>136</v>
      </c>
      <c r="F57" s="16" t="s">
        <v>67</v>
      </c>
      <c r="G57" s="16" t="s">
        <v>71</v>
      </c>
      <c r="H57" s="17">
        <v>43220</v>
      </c>
      <c r="I57" s="17">
        <v>43251</v>
      </c>
      <c r="J57" s="32" t="str">
        <f t="shared" si="0"/>
        <v>30.04.18 - 31.05.18 (1 months)</v>
      </c>
      <c r="K57" s="6" t="s">
        <v>43</v>
      </c>
      <c r="L57" s="34">
        <v>0.95833333333333337</v>
      </c>
      <c r="M57" s="67">
        <v>0.27083333333333331</v>
      </c>
      <c r="N57" s="26">
        <v>7.5</v>
      </c>
      <c r="O57" s="34">
        <v>0.95833333333333337</v>
      </c>
      <c r="P57" s="67">
        <v>0.27083333333333331</v>
      </c>
      <c r="Q57" s="26">
        <v>7.5</v>
      </c>
      <c r="R57" s="34">
        <v>0.95833333333333337</v>
      </c>
      <c r="S57" s="64">
        <v>0.27083333333333331</v>
      </c>
      <c r="T57" s="16">
        <v>7.5</v>
      </c>
      <c r="U57" s="16">
        <v>23</v>
      </c>
      <c r="V57" s="16"/>
      <c r="W57" s="16"/>
      <c r="X57" s="16"/>
      <c r="Y57" s="16" t="s">
        <v>120</v>
      </c>
      <c r="Z57" s="16">
        <v>0</v>
      </c>
      <c r="AA57" s="65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8"/>
      <c r="AS57" s="18"/>
      <c r="AT57" s="35" t="s">
        <v>84</v>
      </c>
      <c r="AU57" s="16">
        <v>0</v>
      </c>
      <c r="AV57" s="16">
        <v>16</v>
      </c>
      <c r="AW57" s="18" t="s">
        <v>137</v>
      </c>
    </row>
    <row r="58" spans="1:49" s="20" customFormat="1" ht="25.5">
      <c r="A58" s="1">
        <f t="shared" si="1"/>
        <v>100.05100000000024</v>
      </c>
      <c r="B58" s="1" t="s">
        <v>165</v>
      </c>
      <c r="C58" s="107">
        <v>4</v>
      </c>
      <c r="D58" s="16" t="s">
        <v>135</v>
      </c>
      <c r="E58" s="16" t="s">
        <v>136</v>
      </c>
      <c r="F58" s="16" t="s">
        <v>67</v>
      </c>
      <c r="G58" s="16" t="s">
        <v>71</v>
      </c>
      <c r="H58" s="17">
        <v>43220</v>
      </c>
      <c r="I58" s="17">
        <v>43251</v>
      </c>
      <c r="J58" s="32" t="str">
        <f t="shared" si="0"/>
        <v>30.04.18 - 31.05.18 (1 months)</v>
      </c>
      <c r="K58" s="6" t="s">
        <v>43</v>
      </c>
      <c r="L58" s="34">
        <v>0.95833333333333337</v>
      </c>
      <c r="M58" s="67">
        <v>0.95833333333333337</v>
      </c>
      <c r="N58" s="26">
        <v>24</v>
      </c>
      <c r="O58" s="34">
        <v>0.95833333333333337</v>
      </c>
      <c r="P58" s="67">
        <v>0.95833333333333337</v>
      </c>
      <c r="Q58" s="26">
        <v>24</v>
      </c>
      <c r="R58" s="34">
        <v>0.95833333333333337</v>
      </c>
      <c r="S58" s="64">
        <v>0.95833333333333337</v>
      </c>
      <c r="T58" s="16">
        <v>24</v>
      </c>
      <c r="U58" s="16">
        <v>35</v>
      </c>
      <c r="V58" s="16"/>
      <c r="W58" s="16"/>
      <c r="X58" s="16"/>
      <c r="Y58" s="16" t="s">
        <v>120</v>
      </c>
      <c r="Z58" s="16">
        <v>0</v>
      </c>
      <c r="AA58" s="65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8"/>
      <c r="AS58" s="18"/>
      <c r="AT58" s="35"/>
      <c r="AU58" s="16">
        <v>0</v>
      </c>
      <c r="AV58" s="16">
        <v>16</v>
      </c>
      <c r="AW58" s="18"/>
    </row>
    <row r="59" spans="1:49" s="20" customFormat="1" ht="25.5">
      <c r="A59" s="1">
        <f t="shared" si="1"/>
        <v>100.05200000000025</v>
      </c>
      <c r="B59" s="106" t="s">
        <v>166</v>
      </c>
      <c r="C59" s="107" t="s">
        <v>169</v>
      </c>
      <c r="D59" s="16" t="s">
        <v>138</v>
      </c>
      <c r="E59" s="16" t="s">
        <v>139</v>
      </c>
      <c r="F59" s="16" t="s">
        <v>67</v>
      </c>
      <c r="G59" s="16" t="s">
        <v>71</v>
      </c>
      <c r="H59" s="17">
        <v>43221</v>
      </c>
      <c r="I59" s="17">
        <v>43251</v>
      </c>
      <c r="J59" s="32" t="str">
        <f t="shared" si="0"/>
        <v>01.05.18 - 31.05.18 (1 months)</v>
      </c>
      <c r="K59" s="6" t="s">
        <v>43</v>
      </c>
      <c r="L59" s="34">
        <v>0.29166666666666669</v>
      </c>
      <c r="M59" s="34">
        <v>0.95833333333333337</v>
      </c>
      <c r="N59" s="26">
        <v>16</v>
      </c>
      <c r="O59" s="34">
        <v>0.29166666666666669</v>
      </c>
      <c r="P59" s="67">
        <v>0.95833333333333337</v>
      </c>
      <c r="Q59" s="26">
        <v>16</v>
      </c>
      <c r="R59" s="34">
        <v>0.29166666666666669</v>
      </c>
      <c r="S59" s="64">
        <v>0.95833333333333337</v>
      </c>
      <c r="T59" s="16">
        <v>16</v>
      </c>
      <c r="U59" s="16">
        <v>49</v>
      </c>
      <c r="V59" s="16"/>
      <c r="W59" s="16"/>
      <c r="X59" s="16"/>
      <c r="Y59" s="16" t="s">
        <v>120</v>
      </c>
      <c r="Z59" s="16">
        <v>0</v>
      </c>
      <c r="AA59" s="65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8"/>
      <c r="AS59" s="18"/>
      <c r="AT59" s="35" t="s">
        <v>84</v>
      </c>
      <c r="AU59" s="16">
        <v>0</v>
      </c>
      <c r="AV59" s="16">
        <v>20</v>
      </c>
      <c r="AW59" s="18" t="s">
        <v>137</v>
      </c>
    </row>
    <row r="60" spans="1:49" s="20" customFormat="1" ht="25.5">
      <c r="A60" s="1">
        <f t="shared" si="1"/>
        <v>100.05300000000025</v>
      </c>
      <c r="B60" s="106" t="s">
        <v>166</v>
      </c>
      <c r="C60" s="107" t="s">
        <v>169</v>
      </c>
      <c r="D60" s="16" t="s">
        <v>138</v>
      </c>
      <c r="E60" s="16" t="s">
        <v>139</v>
      </c>
      <c r="F60" s="16" t="s">
        <v>67</v>
      </c>
      <c r="G60" s="16" t="s">
        <v>71</v>
      </c>
      <c r="H60" s="17">
        <v>43220</v>
      </c>
      <c r="I60" s="17">
        <v>43251</v>
      </c>
      <c r="J60" s="32" t="str">
        <f t="shared" si="0"/>
        <v>30.04.18 - 31.05.18 (1 months)</v>
      </c>
      <c r="K60" s="6" t="s">
        <v>43</v>
      </c>
      <c r="L60" s="34">
        <v>0.95833333333333337</v>
      </c>
      <c r="M60" s="67">
        <v>0.27083333333333331</v>
      </c>
      <c r="N60" s="26">
        <v>7.5</v>
      </c>
      <c r="O60" s="34">
        <v>0.95833333333333337</v>
      </c>
      <c r="P60" s="67">
        <v>0.27083333333333331</v>
      </c>
      <c r="Q60" s="26">
        <v>7.5</v>
      </c>
      <c r="R60" s="34">
        <v>0.95833333333333337</v>
      </c>
      <c r="S60" s="64">
        <v>0.27083333333333331</v>
      </c>
      <c r="T60" s="16">
        <v>7.5</v>
      </c>
      <c r="U60" s="16">
        <v>29</v>
      </c>
      <c r="V60" s="16"/>
      <c r="W60" s="16"/>
      <c r="X60" s="16"/>
      <c r="Y60" s="16" t="s">
        <v>120</v>
      </c>
      <c r="Z60" s="16">
        <v>0</v>
      </c>
      <c r="AA60" s="65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8"/>
      <c r="AS60" s="18"/>
      <c r="AT60" s="35" t="s">
        <v>84</v>
      </c>
      <c r="AU60" s="16">
        <v>0</v>
      </c>
      <c r="AV60" s="16">
        <v>20</v>
      </c>
      <c r="AW60" s="18" t="s">
        <v>137</v>
      </c>
    </row>
    <row r="61" spans="1:49" s="20" customFormat="1" ht="25.5">
      <c r="A61" s="1">
        <f t="shared" si="1"/>
        <v>100.05400000000026</v>
      </c>
      <c r="B61" s="1" t="s">
        <v>165</v>
      </c>
      <c r="C61" s="107">
        <v>4</v>
      </c>
      <c r="D61" s="16" t="s">
        <v>138</v>
      </c>
      <c r="E61" s="16" t="s">
        <v>139</v>
      </c>
      <c r="F61" s="16" t="s">
        <v>67</v>
      </c>
      <c r="G61" s="16" t="s">
        <v>71</v>
      </c>
      <c r="H61" s="17">
        <v>43220</v>
      </c>
      <c r="I61" s="17">
        <v>43251</v>
      </c>
      <c r="J61" s="32" t="str">
        <f t="shared" si="0"/>
        <v>30.04.18 - 31.05.18 (1 months)</v>
      </c>
      <c r="K61" s="6" t="s">
        <v>43</v>
      </c>
      <c r="L61" s="34">
        <v>0.95833333333333337</v>
      </c>
      <c r="M61" s="34">
        <v>0.95833333333333337</v>
      </c>
      <c r="N61" s="26">
        <v>24</v>
      </c>
      <c r="O61" s="34">
        <v>0.95833333333333337</v>
      </c>
      <c r="P61" s="34">
        <v>0.95833333333333337</v>
      </c>
      <c r="Q61" s="26">
        <v>24</v>
      </c>
      <c r="R61" s="34">
        <v>0.95833333333333337</v>
      </c>
      <c r="S61" s="34">
        <v>0.95833333333333337</v>
      </c>
      <c r="T61" s="16">
        <v>24</v>
      </c>
      <c r="U61" s="16">
        <v>44</v>
      </c>
      <c r="V61" s="16"/>
      <c r="W61" s="16"/>
      <c r="X61" s="16"/>
      <c r="Y61" s="16" t="s">
        <v>120</v>
      </c>
      <c r="Z61" s="16">
        <v>0</v>
      </c>
      <c r="AA61" s="65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8"/>
      <c r="AS61" s="18"/>
      <c r="AT61" s="35"/>
      <c r="AU61" s="16">
        <v>0</v>
      </c>
      <c r="AV61" s="16">
        <v>20</v>
      </c>
      <c r="AW61" s="18"/>
    </row>
    <row r="62" spans="1:49" s="20" customFormat="1" ht="25.5">
      <c r="A62" s="1">
        <f t="shared" si="1"/>
        <v>100.05500000000026</v>
      </c>
      <c r="B62" s="1" t="s">
        <v>165</v>
      </c>
      <c r="C62" s="107">
        <v>2</v>
      </c>
      <c r="D62" s="16" t="s">
        <v>140</v>
      </c>
      <c r="E62" s="16" t="s">
        <v>141</v>
      </c>
      <c r="F62" s="16" t="s">
        <v>67</v>
      </c>
      <c r="G62" s="16" t="s">
        <v>71</v>
      </c>
      <c r="H62" s="17">
        <v>43221</v>
      </c>
      <c r="I62" s="17">
        <v>43251</v>
      </c>
      <c r="J62" s="32" t="str">
        <f t="shared" si="0"/>
        <v>01.05.18 - 31.05.18 (1 months)</v>
      </c>
      <c r="K62" s="6" t="s">
        <v>43</v>
      </c>
      <c r="L62" s="34">
        <v>0.29166666666666669</v>
      </c>
      <c r="M62" s="34">
        <v>0.70833333333333337</v>
      </c>
      <c r="N62" s="26">
        <v>10</v>
      </c>
      <c r="O62" s="34">
        <v>0.29166666666666669</v>
      </c>
      <c r="P62" s="67">
        <v>0.70833333333333337</v>
      </c>
      <c r="Q62" s="26">
        <v>10</v>
      </c>
      <c r="R62" s="34">
        <v>0.29166666666666669</v>
      </c>
      <c r="S62" s="64">
        <v>0.70833333333333337</v>
      </c>
      <c r="T62" s="16">
        <v>10</v>
      </c>
      <c r="U62" s="16">
        <v>34</v>
      </c>
      <c r="V62" s="16"/>
      <c r="W62" s="16"/>
      <c r="X62" s="16"/>
      <c r="Y62" s="16" t="s">
        <v>120</v>
      </c>
      <c r="Z62" s="16">
        <v>0</v>
      </c>
      <c r="AA62" s="65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8"/>
      <c r="AS62" s="18"/>
      <c r="AT62" s="35"/>
      <c r="AU62" s="16">
        <v>0</v>
      </c>
      <c r="AV62" s="16">
        <v>14</v>
      </c>
      <c r="AW62" s="18"/>
    </row>
    <row r="63" spans="1:49" s="20" customFormat="1" ht="25.5">
      <c r="A63" s="1">
        <f t="shared" si="1"/>
        <v>100.05600000000027</v>
      </c>
      <c r="B63" s="1" t="s">
        <v>165</v>
      </c>
      <c r="C63" s="107">
        <v>2</v>
      </c>
      <c r="D63" s="16" t="s">
        <v>140</v>
      </c>
      <c r="E63" s="16" t="s">
        <v>141</v>
      </c>
      <c r="F63" s="16" t="s">
        <v>67</v>
      </c>
      <c r="G63" s="16" t="s">
        <v>71</v>
      </c>
      <c r="H63" s="17">
        <v>43220</v>
      </c>
      <c r="I63" s="17">
        <v>43251</v>
      </c>
      <c r="J63" s="32" t="str">
        <f t="shared" si="0"/>
        <v>30.04.18 - 31.05.18 (1 months)</v>
      </c>
      <c r="K63" s="6" t="s">
        <v>43</v>
      </c>
      <c r="L63" s="34">
        <v>0.79166666666666663</v>
      </c>
      <c r="M63" s="67">
        <v>0.27083333333333331</v>
      </c>
      <c r="N63" s="26">
        <v>11.5</v>
      </c>
      <c r="O63" s="34">
        <v>0.79166666666666663</v>
      </c>
      <c r="P63" s="67">
        <v>0.27083333333333331</v>
      </c>
      <c r="Q63" s="26">
        <v>11.5</v>
      </c>
      <c r="R63" s="34">
        <v>0.79166666666666663</v>
      </c>
      <c r="S63" s="64">
        <v>0.27083333333333331</v>
      </c>
      <c r="T63" s="16">
        <v>11.5</v>
      </c>
      <c r="U63" s="16">
        <v>26</v>
      </c>
      <c r="V63" s="16"/>
      <c r="W63" s="16"/>
      <c r="X63" s="16"/>
      <c r="Y63" s="16" t="s">
        <v>120</v>
      </c>
      <c r="Z63" s="16">
        <v>0</v>
      </c>
      <c r="AA63" s="65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8"/>
      <c r="AS63" s="18"/>
      <c r="AT63" s="35"/>
      <c r="AU63" s="16">
        <v>0</v>
      </c>
      <c r="AV63" s="16">
        <v>14</v>
      </c>
      <c r="AW63" s="18"/>
    </row>
    <row r="64" spans="1:49" s="20" customFormat="1" ht="25.5">
      <c r="A64" s="1">
        <f t="shared" si="1"/>
        <v>100.05700000000027</v>
      </c>
      <c r="B64" s="1" t="s">
        <v>165</v>
      </c>
      <c r="C64" s="107">
        <v>2</v>
      </c>
      <c r="D64" s="16" t="s">
        <v>142</v>
      </c>
      <c r="E64" s="16" t="s">
        <v>143</v>
      </c>
      <c r="F64" s="16" t="s">
        <v>67</v>
      </c>
      <c r="G64" s="16" t="s">
        <v>72</v>
      </c>
      <c r="H64" s="17">
        <v>43221</v>
      </c>
      <c r="I64" s="17">
        <v>43251</v>
      </c>
      <c r="J64" s="32" t="str">
        <f t="shared" si="0"/>
        <v>01.05.18 - 31.05.18 (1 months)</v>
      </c>
      <c r="K64" s="6" t="s">
        <v>43</v>
      </c>
      <c r="L64" s="34">
        <v>0.29166666666666669</v>
      </c>
      <c r="M64" s="67">
        <v>0.66666666666666663</v>
      </c>
      <c r="N64" s="26">
        <v>9</v>
      </c>
      <c r="O64" s="34"/>
      <c r="P64" s="34"/>
      <c r="Q64" s="26"/>
      <c r="R64" s="34"/>
      <c r="S64" s="16"/>
      <c r="T64" s="16"/>
      <c r="U64" s="16">
        <v>50</v>
      </c>
      <c r="V64" s="16">
        <v>0</v>
      </c>
      <c r="W64" s="16">
        <v>0</v>
      </c>
      <c r="X64" s="16">
        <v>0</v>
      </c>
      <c r="Y64" s="16"/>
      <c r="Z64" s="16"/>
      <c r="AA64" s="65"/>
      <c r="AB64" s="16"/>
      <c r="AC64" s="16" t="s">
        <v>144</v>
      </c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8"/>
      <c r="AS64" s="18"/>
      <c r="AT64" s="35" t="s">
        <v>84</v>
      </c>
      <c r="AU64" s="16">
        <v>0</v>
      </c>
      <c r="AV64" s="16">
        <v>20</v>
      </c>
      <c r="AW64" s="18"/>
    </row>
    <row r="65" spans="1:49" s="20" customFormat="1" ht="25.5">
      <c r="A65" s="1">
        <f t="shared" si="1"/>
        <v>100.05800000000028</v>
      </c>
      <c r="B65" s="1" t="s">
        <v>165</v>
      </c>
      <c r="C65" s="107">
        <v>2</v>
      </c>
      <c r="D65" s="16" t="s">
        <v>142</v>
      </c>
      <c r="E65" s="16" t="s">
        <v>143</v>
      </c>
      <c r="F65" s="16" t="s">
        <v>67</v>
      </c>
      <c r="G65" s="16" t="s">
        <v>72</v>
      </c>
      <c r="H65" s="17">
        <v>43221</v>
      </c>
      <c r="I65" s="17">
        <v>43251</v>
      </c>
      <c r="J65" s="32" t="str">
        <f t="shared" si="0"/>
        <v>01.05.18 - 31.05.18 (1 months)</v>
      </c>
      <c r="K65" s="6" t="s">
        <v>43</v>
      </c>
      <c r="L65" s="34">
        <v>0.66666666666666663</v>
      </c>
      <c r="M65" s="67">
        <v>0.97916666666666663</v>
      </c>
      <c r="N65" s="26">
        <v>7.5</v>
      </c>
      <c r="O65" s="34"/>
      <c r="P65" s="26"/>
      <c r="Q65" s="26"/>
      <c r="R65" s="34"/>
      <c r="S65" s="16"/>
      <c r="T65" s="16"/>
      <c r="U65" s="16">
        <v>37.5</v>
      </c>
      <c r="V65" s="16">
        <v>0</v>
      </c>
      <c r="W65" s="16">
        <v>0</v>
      </c>
      <c r="X65" s="16">
        <v>0</v>
      </c>
      <c r="Y65" s="16"/>
      <c r="Z65" s="16"/>
      <c r="AA65" s="65"/>
      <c r="AB65" s="16"/>
      <c r="AC65" s="16" t="s">
        <v>144</v>
      </c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8"/>
      <c r="AS65" s="18"/>
      <c r="AT65" s="35"/>
      <c r="AU65" s="16">
        <v>0</v>
      </c>
      <c r="AV65" s="16">
        <v>15</v>
      </c>
      <c r="AW65" s="18"/>
    </row>
    <row r="66" spans="1:49" s="20" customFormat="1" ht="25.5">
      <c r="A66" s="1">
        <f t="shared" si="1"/>
        <v>100.05900000000028</v>
      </c>
      <c r="B66" s="1" t="s">
        <v>165</v>
      </c>
      <c r="C66" s="107">
        <v>2</v>
      </c>
      <c r="D66" s="16" t="s">
        <v>142</v>
      </c>
      <c r="E66" s="16" t="s">
        <v>143</v>
      </c>
      <c r="F66" s="16" t="s">
        <v>67</v>
      </c>
      <c r="G66" s="16" t="s">
        <v>72</v>
      </c>
      <c r="H66" s="17">
        <v>43221</v>
      </c>
      <c r="I66" s="17">
        <v>43251</v>
      </c>
      <c r="J66" s="32" t="str">
        <f t="shared" si="0"/>
        <v>01.05.18 - 31.05.18 (1 months)</v>
      </c>
      <c r="K66" s="6" t="s">
        <v>43</v>
      </c>
      <c r="L66" s="34"/>
      <c r="M66" s="26"/>
      <c r="N66" s="26"/>
      <c r="O66" s="34">
        <v>0.29166666666666669</v>
      </c>
      <c r="P66" s="67">
        <v>0.97916666666666663</v>
      </c>
      <c r="Q66" s="26">
        <v>16.5</v>
      </c>
      <c r="R66" s="34">
        <v>0.29166666666666669</v>
      </c>
      <c r="S66" s="64">
        <v>0.97916666666666663</v>
      </c>
      <c r="T66" s="16">
        <v>16.5</v>
      </c>
      <c r="U66" s="16">
        <v>50</v>
      </c>
      <c r="V66" s="16">
        <v>0</v>
      </c>
      <c r="W66" s="16">
        <v>0</v>
      </c>
      <c r="X66" s="16">
        <v>0</v>
      </c>
      <c r="Y66" s="16"/>
      <c r="Z66" s="16"/>
      <c r="AA66" s="65"/>
      <c r="AB66" s="16"/>
      <c r="AC66" s="16" t="s">
        <v>144</v>
      </c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8"/>
      <c r="AS66" s="18"/>
      <c r="AT66" s="35" t="s">
        <v>84</v>
      </c>
      <c r="AU66" s="16">
        <v>0</v>
      </c>
      <c r="AV66" s="16">
        <v>20</v>
      </c>
      <c r="AW66" s="18"/>
    </row>
    <row r="67" spans="1:49" s="20" customFormat="1" ht="25.5">
      <c r="A67" s="1">
        <f t="shared" si="1"/>
        <v>100.06000000000029</v>
      </c>
      <c r="B67" s="1" t="s">
        <v>165</v>
      </c>
      <c r="C67" s="107">
        <v>2</v>
      </c>
      <c r="D67" s="16" t="s">
        <v>145</v>
      </c>
      <c r="E67" s="16" t="s">
        <v>146</v>
      </c>
      <c r="F67" s="16" t="s">
        <v>67</v>
      </c>
      <c r="G67" s="16" t="s">
        <v>72</v>
      </c>
      <c r="H67" s="17">
        <v>43221</v>
      </c>
      <c r="I67" s="17">
        <v>43251</v>
      </c>
      <c r="J67" s="32" t="str">
        <f t="shared" si="0"/>
        <v>01.05.18 - 31.05.18 (1 months)</v>
      </c>
      <c r="K67" s="6" t="s">
        <v>43</v>
      </c>
      <c r="L67" s="34">
        <v>0.29166666666666669</v>
      </c>
      <c r="M67" s="67">
        <v>0.66666666666666663</v>
      </c>
      <c r="N67" s="26">
        <v>9</v>
      </c>
      <c r="O67" s="34"/>
      <c r="P67" s="26"/>
      <c r="Q67" s="26"/>
      <c r="R67" s="34"/>
      <c r="S67" s="16"/>
      <c r="T67" s="16"/>
      <c r="U67" s="16">
        <v>50</v>
      </c>
      <c r="V67" s="16">
        <v>0</v>
      </c>
      <c r="W67" s="16">
        <v>0</v>
      </c>
      <c r="X67" s="16">
        <v>0</v>
      </c>
      <c r="Y67" s="16"/>
      <c r="Z67" s="16"/>
      <c r="AA67" s="65"/>
      <c r="AB67" s="16"/>
      <c r="AC67" s="16" t="s">
        <v>144</v>
      </c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8"/>
      <c r="AS67" s="18"/>
      <c r="AT67" s="35" t="s">
        <v>85</v>
      </c>
      <c r="AU67" s="16">
        <v>0</v>
      </c>
      <c r="AV67" s="16">
        <v>20</v>
      </c>
      <c r="AW67" s="18"/>
    </row>
    <row r="68" spans="1:49" s="20" customFormat="1" ht="25.5">
      <c r="A68" s="1">
        <f t="shared" si="1"/>
        <v>100.06100000000029</v>
      </c>
      <c r="B68" s="1" t="s">
        <v>165</v>
      </c>
      <c r="C68" s="107">
        <v>2</v>
      </c>
      <c r="D68" s="16" t="s">
        <v>145</v>
      </c>
      <c r="E68" s="16" t="s">
        <v>146</v>
      </c>
      <c r="F68" s="16" t="s">
        <v>67</v>
      </c>
      <c r="G68" s="16" t="s">
        <v>72</v>
      </c>
      <c r="H68" s="17">
        <v>43221</v>
      </c>
      <c r="I68" s="17">
        <v>43251</v>
      </c>
      <c r="J68" s="32" t="str">
        <f t="shared" si="0"/>
        <v>01.05.18 - 31.05.18 (1 months)</v>
      </c>
      <c r="K68" s="6" t="s">
        <v>43</v>
      </c>
      <c r="L68" s="34">
        <v>0.66666666666666663</v>
      </c>
      <c r="M68" s="67">
        <v>0.97916666666666663</v>
      </c>
      <c r="N68" s="26">
        <v>7.5</v>
      </c>
      <c r="O68" s="34"/>
      <c r="P68" s="26"/>
      <c r="Q68" s="26"/>
      <c r="R68" s="34"/>
      <c r="S68" s="16"/>
      <c r="T68" s="16"/>
      <c r="U68" s="16">
        <v>37.5</v>
      </c>
      <c r="V68" s="16">
        <v>0</v>
      </c>
      <c r="W68" s="16">
        <v>0</v>
      </c>
      <c r="X68" s="16">
        <v>0</v>
      </c>
      <c r="Y68" s="16"/>
      <c r="Z68" s="16"/>
      <c r="AA68" s="65"/>
      <c r="AB68" s="16"/>
      <c r="AC68" s="16" t="s">
        <v>144</v>
      </c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8"/>
      <c r="AS68" s="18"/>
      <c r="AT68" s="35"/>
      <c r="AU68" s="16">
        <v>0</v>
      </c>
      <c r="AV68" s="16">
        <v>15</v>
      </c>
      <c r="AW68" s="18"/>
    </row>
    <row r="69" spans="1:49" s="20" customFormat="1" ht="25.5">
      <c r="A69" s="1">
        <f t="shared" si="1"/>
        <v>100.0620000000003</v>
      </c>
      <c r="B69" s="1" t="s">
        <v>165</v>
      </c>
      <c r="C69" s="107">
        <v>2</v>
      </c>
      <c r="D69" s="16" t="s">
        <v>145</v>
      </c>
      <c r="E69" s="16" t="s">
        <v>146</v>
      </c>
      <c r="F69" s="16" t="s">
        <v>67</v>
      </c>
      <c r="G69" s="16" t="s">
        <v>72</v>
      </c>
      <c r="H69" s="17">
        <v>43221</v>
      </c>
      <c r="I69" s="17">
        <v>43251</v>
      </c>
      <c r="J69" s="32" t="str">
        <f t="shared" si="0"/>
        <v>01.05.18 - 31.05.18 (1 months)</v>
      </c>
      <c r="K69" s="6" t="s">
        <v>43</v>
      </c>
      <c r="L69" s="34"/>
      <c r="M69" s="26"/>
      <c r="N69" s="26"/>
      <c r="O69" s="34">
        <v>0.29166666666666669</v>
      </c>
      <c r="P69" s="67">
        <v>0.97916666666666663</v>
      </c>
      <c r="Q69" s="26">
        <v>16.5</v>
      </c>
      <c r="R69" s="34">
        <v>0.29166666666666669</v>
      </c>
      <c r="S69" s="64">
        <v>0.97916666666666663</v>
      </c>
      <c r="T69" s="16">
        <v>16.5</v>
      </c>
      <c r="U69" s="16">
        <v>50</v>
      </c>
      <c r="V69" s="16">
        <v>0</v>
      </c>
      <c r="W69" s="16">
        <v>0</v>
      </c>
      <c r="X69" s="16">
        <v>0</v>
      </c>
      <c r="Y69" s="16"/>
      <c r="Z69" s="16"/>
      <c r="AA69" s="65"/>
      <c r="AB69" s="16"/>
      <c r="AC69" s="16" t="s">
        <v>144</v>
      </c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8"/>
      <c r="AS69" s="18"/>
      <c r="AT69" s="35" t="s">
        <v>85</v>
      </c>
      <c r="AU69" s="16">
        <v>0</v>
      </c>
      <c r="AV69" s="16">
        <v>20</v>
      </c>
      <c r="AW69" s="18"/>
    </row>
    <row r="70" spans="1:49" s="20" customFormat="1" ht="25.5">
      <c r="A70" s="1">
        <f t="shared" si="1"/>
        <v>100.0630000000003</v>
      </c>
      <c r="B70" s="1" t="s">
        <v>165</v>
      </c>
      <c r="C70" s="107">
        <v>2</v>
      </c>
      <c r="D70" s="16" t="s">
        <v>147</v>
      </c>
      <c r="E70" s="16" t="s">
        <v>148</v>
      </c>
      <c r="F70" s="16" t="s">
        <v>67</v>
      </c>
      <c r="G70" s="16" t="s">
        <v>71</v>
      </c>
      <c r="H70" s="17">
        <v>43220</v>
      </c>
      <c r="I70" s="17">
        <v>43251</v>
      </c>
      <c r="J70" s="32" t="str">
        <f t="shared" si="0"/>
        <v>30.04.18 - 31.05.18 (1 months)</v>
      </c>
      <c r="K70" s="6" t="s">
        <v>43</v>
      </c>
      <c r="L70" s="34">
        <v>0.95833333333333337</v>
      </c>
      <c r="M70" s="34">
        <v>0.27083333333333331</v>
      </c>
      <c r="N70" s="26">
        <v>7.5</v>
      </c>
      <c r="O70" s="34">
        <v>0.95833333333333337</v>
      </c>
      <c r="P70" s="34">
        <v>0.27083333333333331</v>
      </c>
      <c r="Q70" s="26">
        <v>7.5</v>
      </c>
      <c r="R70" s="34">
        <v>0.95833333333333337</v>
      </c>
      <c r="S70" s="34">
        <v>0.27083333333333331</v>
      </c>
      <c r="T70" s="26">
        <v>7.5</v>
      </c>
      <c r="U70" s="16">
        <v>32</v>
      </c>
      <c r="V70" s="16">
        <v>0</v>
      </c>
      <c r="W70" s="16">
        <v>0</v>
      </c>
      <c r="X70" s="16">
        <v>0</v>
      </c>
      <c r="Y70" s="16"/>
      <c r="Z70" s="16"/>
      <c r="AA70" s="65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8"/>
      <c r="AS70" s="18"/>
      <c r="AT70" s="35"/>
      <c r="AU70" s="16"/>
      <c r="AV70" s="16">
        <v>20</v>
      </c>
      <c r="AW70" s="18"/>
    </row>
    <row r="71" spans="1:49" s="20" customFormat="1" ht="25.5">
      <c r="A71" s="1">
        <f t="shared" si="1"/>
        <v>100.06400000000031</v>
      </c>
      <c r="B71" s="1" t="s">
        <v>165</v>
      </c>
      <c r="C71" s="107">
        <v>2</v>
      </c>
      <c r="D71" s="16" t="s">
        <v>147</v>
      </c>
      <c r="E71" s="16" t="s">
        <v>149</v>
      </c>
      <c r="F71" s="16" t="s">
        <v>67</v>
      </c>
      <c r="G71" s="16" t="s">
        <v>71</v>
      </c>
      <c r="H71" s="17">
        <v>43220</v>
      </c>
      <c r="I71" s="17">
        <v>43251</v>
      </c>
      <c r="J71" s="32" t="str">
        <f t="shared" ref="J71:J84" si="3">TEXT(H71,"DD.MM.YY")&amp;" - "&amp;TEXT(I71,"DD.MM.YY")&amp;" ("&amp;DATEDIF(H71,I71+1,"m")&amp;" months)"</f>
        <v>30.04.18 - 31.05.18 (1 months)</v>
      </c>
      <c r="K71" s="6" t="s">
        <v>43</v>
      </c>
      <c r="L71" s="34">
        <v>0.95833333333333337</v>
      </c>
      <c r="M71" s="34">
        <v>0.27083333333333331</v>
      </c>
      <c r="N71" s="26">
        <v>7.5</v>
      </c>
      <c r="O71" s="34">
        <v>0.95833333333333337</v>
      </c>
      <c r="P71" s="34">
        <v>0.27083333333333331</v>
      </c>
      <c r="Q71" s="26">
        <v>7.5</v>
      </c>
      <c r="R71" s="34">
        <v>0.95833333333333337</v>
      </c>
      <c r="S71" s="34">
        <v>0.27083333333333331</v>
      </c>
      <c r="T71" s="26">
        <v>7.5</v>
      </c>
      <c r="U71" s="16">
        <v>30</v>
      </c>
      <c r="V71" s="16">
        <v>0</v>
      </c>
      <c r="W71" s="16">
        <v>0</v>
      </c>
      <c r="X71" s="16">
        <v>0</v>
      </c>
      <c r="Y71" s="16"/>
      <c r="Z71" s="16"/>
      <c r="AA71" s="65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8"/>
      <c r="AS71" s="18"/>
      <c r="AT71" s="35"/>
      <c r="AU71" s="16"/>
      <c r="AV71" s="16">
        <v>20</v>
      </c>
      <c r="AW71" s="18"/>
    </row>
    <row r="72" spans="1:49" s="20" customFormat="1" ht="25.5">
      <c r="A72" s="1">
        <f t="shared" si="1"/>
        <v>100.06500000000031</v>
      </c>
      <c r="B72" s="106" t="s">
        <v>166</v>
      </c>
      <c r="C72" s="107" t="s">
        <v>169</v>
      </c>
      <c r="D72" s="16" t="s">
        <v>147</v>
      </c>
      <c r="E72" s="16" t="s">
        <v>150</v>
      </c>
      <c r="F72" s="16" t="s">
        <v>67</v>
      </c>
      <c r="G72" s="16" t="s">
        <v>71</v>
      </c>
      <c r="H72" s="17">
        <v>43220</v>
      </c>
      <c r="I72" s="17">
        <v>43251</v>
      </c>
      <c r="J72" s="32" t="str">
        <f t="shared" si="3"/>
        <v>30.04.18 - 31.05.18 (1 months)</v>
      </c>
      <c r="K72" s="6" t="s">
        <v>43</v>
      </c>
      <c r="L72" s="34">
        <v>0.95833333333333337</v>
      </c>
      <c r="M72" s="34">
        <v>0.27083333333333331</v>
      </c>
      <c r="N72" s="26">
        <v>7.5</v>
      </c>
      <c r="O72" s="34">
        <v>0.95833333333333337</v>
      </c>
      <c r="P72" s="34">
        <v>0.27083333333333331</v>
      </c>
      <c r="Q72" s="26">
        <v>7.5</v>
      </c>
      <c r="R72" s="34">
        <v>0.95833333333333337</v>
      </c>
      <c r="S72" s="34">
        <v>0.27083333333333331</v>
      </c>
      <c r="T72" s="26">
        <v>7.5</v>
      </c>
      <c r="U72" s="16">
        <v>5.8</v>
      </c>
      <c r="V72" s="16">
        <v>0</v>
      </c>
      <c r="W72" s="16">
        <v>0</v>
      </c>
      <c r="X72" s="16">
        <v>0</v>
      </c>
      <c r="Y72" s="16"/>
      <c r="Z72" s="16"/>
      <c r="AA72" s="65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8"/>
      <c r="AS72" s="18"/>
      <c r="AT72" s="35"/>
      <c r="AU72" s="16"/>
      <c r="AV72" s="16">
        <v>4</v>
      </c>
      <c r="AW72" s="18"/>
    </row>
    <row r="73" spans="1:49" s="20" customFormat="1" ht="25.5">
      <c r="A73" s="1">
        <f t="shared" si="1"/>
        <v>100.06600000000032</v>
      </c>
      <c r="B73" s="1" t="s">
        <v>165</v>
      </c>
      <c r="C73" s="107">
        <v>2</v>
      </c>
      <c r="D73" s="16" t="s">
        <v>147</v>
      </c>
      <c r="E73" s="16" t="s">
        <v>151</v>
      </c>
      <c r="F73" s="16" t="s">
        <v>67</v>
      </c>
      <c r="G73" s="16" t="s">
        <v>71</v>
      </c>
      <c r="H73" s="17">
        <v>43220</v>
      </c>
      <c r="I73" s="17">
        <v>43251</v>
      </c>
      <c r="J73" s="32" t="str">
        <f t="shared" si="3"/>
        <v>30.04.18 - 31.05.18 (1 months)</v>
      </c>
      <c r="K73" s="6" t="s">
        <v>43</v>
      </c>
      <c r="L73" s="34">
        <v>0.95833333333333337</v>
      </c>
      <c r="M73" s="34">
        <v>0.27083333333333331</v>
      </c>
      <c r="N73" s="26">
        <v>7.5</v>
      </c>
      <c r="O73" s="34">
        <v>0.95833333333333337</v>
      </c>
      <c r="P73" s="34">
        <v>0.27083333333333331</v>
      </c>
      <c r="Q73" s="26">
        <v>7.5</v>
      </c>
      <c r="R73" s="34">
        <v>0.95833333333333337</v>
      </c>
      <c r="S73" s="34">
        <v>0.27083333333333331</v>
      </c>
      <c r="T73" s="26">
        <v>7.5</v>
      </c>
      <c r="U73" s="16">
        <v>30</v>
      </c>
      <c r="V73" s="16">
        <v>0</v>
      </c>
      <c r="W73" s="16">
        <v>0</v>
      </c>
      <c r="X73" s="16">
        <v>0</v>
      </c>
      <c r="Y73" s="16"/>
      <c r="Z73" s="16"/>
      <c r="AA73" s="65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8"/>
      <c r="AS73" s="18"/>
      <c r="AT73" s="35"/>
      <c r="AU73" s="16"/>
      <c r="AV73" s="16">
        <v>20</v>
      </c>
      <c r="AW73" s="18"/>
    </row>
    <row r="74" spans="1:49" s="20" customFormat="1" ht="25.5">
      <c r="A74" s="1">
        <f t="shared" ref="A74:A84" si="4">A73+0.001</f>
        <v>100.06700000000032</v>
      </c>
      <c r="B74" s="106" t="s">
        <v>166</v>
      </c>
      <c r="C74" s="107" t="s">
        <v>169</v>
      </c>
      <c r="D74" s="16" t="s">
        <v>147</v>
      </c>
      <c r="E74" s="16" t="s">
        <v>152</v>
      </c>
      <c r="F74" s="16" t="s">
        <v>67</v>
      </c>
      <c r="G74" s="16" t="s">
        <v>71</v>
      </c>
      <c r="H74" s="17">
        <v>43220</v>
      </c>
      <c r="I74" s="17">
        <v>43251</v>
      </c>
      <c r="J74" s="32" t="str">
        <f t="shared" si="3"/>
        <v>30.04.18 - 31.05.18 (1 months)</v>
      </c>
      <c r="K74" s="6" t="s">
        <v>43</v>
      </c>
      <c r="L74" s="34">
        <v>0.95833333333333337</v>
      </c>
      <c r="M74" s="34">
        <v>0.27083333333333331</v>
      </c>
      <c r="N74" s="26">
        <v>7.5</v>
      </c>
      <c r="O74" s="34">
        <v>0.95833333333333337</v>
      </c>
      <c r="P74" s="34">
        <v>0.27083333333333331</v>
      </c>
      <c r="Q74" s="26">
        <v>7.5</v>
      </c>
      <c r="R74" s="34">
        <v>0.95833333333333337</v>
      </c>
      <c r="S74" s="34">
        <v>0.27083333333333331</v>
      </c>
      <c r="T74" s="26">
        <v>7.5</v>
      </c>
      <c r="U74" s="16">
        <v>29</v>
      </c>
      <c r="V74" s="16">
        <v>0</v>
      </c>
      <c r="W74" s="16">
        <v>0</v>
      </c>
      <c r="X74" s="16">
        <v>0</v>
      </c>
      <c r="Y74" s="16"/>
      <c r="Z74" s="16"/>
      <c r="AA74" s="65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8"/>
      <c r="AS74" s="18"/>
      <c r="AT74" s="35"/>
      <c r="AU74" s="16"/>
      <c r="AV74" s="16">
        <v>20</v>
      </c>
      <c r="AW74" s="18"/>
    </row>
    <row r="75" spans="1:49" s="20" customFormat="1" ht="25.5">
      <c r="A75" s="1">
        <f t="shared" si="4"/>
        <v>100.06800000000032</v>
      </c>
      <c r="B75" s="106" t="s">
        <v>166</v>
      </c>
      <c r="C75" s="107" t="s">
        <v>169</v>
      </c>
      <c r="D75" s="16" t="s">
        <v>147</v>
      </c>
      <c r="E75" s="16" t="s">
        <v>153</v>
      </c>
      <c r="F75" s="16" t="s">
        <v>67</v>
      </c>
      <c r="G75" s="16" t="s">
        <v>71</v>
      </c>
      <c r="H75" s="17">
        <v>43220</v>
      </c>
      <c r="I75" s="17">
        <v>43251</v>
      </c>
      <c r="J75" s="32" t="str">
        <f t="shared" si="3"/>
        <v>30.04.18 - 31.05.18 (1 months)</v>
      </c>
      <c r="K75" s="6" t="s">
        <v>43</v>
      </c>
      <c r="L75" s="34">
        <v>0.95833333333333337</v>
      </c>
      <c r="M75" s="34">
        <v>0.27083333333333331</v>
      </c>
      <c r="N75" s="26">
        <v>7.5</v>
      </c>
      <c r="O75" s="34">
        <v>0.95833333333333337</v>
      </c>
      <c r="P75" s="34">
        <v>0.27083333333333331</v>
      </c>
      <c r="Q75" s="26">
        <v>7.5</v>
      </c>
      <c r="R75" s="34">
        <v>0.95833333333333337</v>
      </c>
      <c r="S75" s="34">
        <v>0.27083333333333331</v>
      </c>
      <c r="T75" s="26">
        <v>7.5</v>
      </c>
      <c r="U75" s="16">
        <v>25</v>
      </c>
      <c r="V75" s="16">
        <v>0</v>
      </c>
      <c r="W75" s="16">
        <v>0</v>
      </c>
      <c r="X75" s="16">
        <v>0</v>
      </c>
      <c r="Y75" s="16"/>
      <c r="Z75" s="16"/>
      <c r="AA75" s="65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8"/>
      <c r="AS75" s="18"/>
      <c r="AT75" s="35"/>
      <c r="AU75" s="16"/>
      <c r="AV75" s="16">
        <v>18</v>
      </c>
      <c r="AW75" s="18"/>
    </row>
    <row r="76" spans="1:49" s="20" customFormat="1" ht="25.5">
      <c r="A76" s="1">
        <f t="shared" si="4"/>
        <v>100.06900000000033</v>
      </c>
      <c r="B76" s="1" t="s">
        <v>165</v>
      </c>
      <c r="C76" s="107">
        <v>2</v>
      </c>
      <c r="D76" s="16" t="s">
        <v>147</v>
      </c>
      <c r="E76" s="16" t="s">
        <v>151</v>
      </c>
      <c r="F76" s="16" t="s">
        <v>67</v>
      </c>
      <c r="G76" s="16" t="s">
        <v>71</v>
      </c>
      <c r="H76" s="17">
        <v>43221</v>
      </c>
      <c r="I76" s="17">
        <v>43251</v>
      </c>
      <c r="J76" s="32" t="str">
        <f t="shared" si="3"/>
        <v>01.05.18 - 31.05.18 (1 months)</v>
      </c>
      <c r="K76" s="6" t="s">
        <v>43</v>
      </c>
      <c r="L76" s="34">
        <v>0.29166666666666669</v>
      </c>
      <c r="M76" s="34">
        <v>0.95833333333333337</v>
      </c>
      <c r="N76" s="26">
        <v>16</v>
      </c>
      <c r="O76" s="34">
        <v>0.29166666666666669</v>
      </c>
      <c r="P76" s="34">
        <v>0.95833333333333337</v>
      </c>
      <c r="Q76" s="26">
        <v>16</v>
      </c>
      <c r="R76" s="34">
        <v>0.29166666666666669</v>
      </c>
      <c r="S76" s="34">
        <v>0.95833333333333337</v>
      </c>
      <c r="T76" s="26">
        <v>16</v>
      </c>
      <c r="U76" s="16">
        <v>52</v>
      </c>
      <c r="V76" s="16">
        <v>0</v>
      </c>
      <c r="W76" s="16">
        <v>0</v>
      </c>
      <c r="X76" s="16">
        <v>0</v>
      </c>
      <c r="Y76" s="16"/>
      <c r="Z76" s="16"/>
      <c r="AA76" s="65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8"/>
      <c r="AS76" s="18"/>
      <c r="AT76" s="35"/>
      <c r="AU76" s="16"/>
      <c r="AV76" s="16">
        <v>20</v>
      </c>
      <c r="AW76" s="18"/>
    </row>
    <row r="77" spans="1:49" s="20" customFormat="1" ht="25.5">
      <c r="A77" s="1">
        <f t="shared" si="4"/>
        <v>100.07000000000033</v>
      </c>
      <c r="B77" s="1" t="s">
        <v>165</v>
      </c>
      <c r="C77" s="107">
        <v>2</v>
      </c>
      <c r="D77" s="16" t="s">
        <v>147</v>
      </c>
      <c r="E77" s="16" t="s">
        <v>152</v>
      </c>
      <c r="F77" s="16" t="s">
        <v>67</v>
      </c>
      <c r="G77" s="16" t="s">
        <v>71</v>
      </c>
      <c r="H77" s="17">
        <v>43221</v>
      </c>
      <c r="I77" s="17">
        <v>43251</v>
      </c>
      <c r="J77" s="32" t="str">
        <f t="shared" si="3"/>
        <v>01.05.18 - 31.05.18 (1 months)</v>
      </c>
      <c r="K77" s="6" t="s">
        <v>43</v>
      </c>
      <c r="L77" s="34">
        <v>0.29166666666666669</v>
      </c>
      <c r="M77" s="34">
        <v>0.95833333333333337</v>
      </c>
      <c r="N77" s="26">
        <v>16</v>
      </c>
      <c r="O77" s="34">
        <v>0.29166666666666669</v>
      </c>
      <c r="P77" s="34">
        <v>0.95833333333333337</v>
      </c>
      <c r="Q77" s="26">
        <v>16</v>
      </c>
      <c r="R77" s="34">
        <v>0.29166666666666669</v>
      </c>
      <c r="S77" s="34">
        <v>0.95833333333333337</v>
      </c>
      <c r="T77" s="26">
        <v>16</v>
      </c>
      <c r="U77" s="16">
        <v>48</v>
      </c>
      <c r="V77" s="16">
        <v>0</v>
      </c>
      <c r="W77" s="16">
        <v>0</v>
      </c>
      <c r="X77" s="16">
        <v>0</v>
      </c>
      <c r="Y77" s="16"/>
      <c r="Z77" s="16"/>
      <c r="AA77" s="65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8"/>
      <c r="AS77" s="18"/>
      <c r="AT77" s="35"/>
      <c r="AU77" s="16"/>
      <c r="AV77" s="16">
        <v>20</v>
      </c>
      <c r="AW77" s="18"/>
    </row>
    <row r="78" spans="1:49" s="20" customFormat="1" ht="25.5">
      <c r="A78" s="1">
        <f t="shared" si="4"/>
        <v>100.07100000000034</v>
      </c>
      <c r="B78" s="1" t="s">
        <v>165</v>
      </c>
      <c r="C78" s="107">
        <v>2</v>
      </c>
      <c r="D78" s="16" t="s">
        <v>147</v>
      </c>
      <c r="E78" s="16" t="s">
        <v>153</v>
      </c>
      <c r="F78" s="16" t="s">
        <v>67</v>
      </c>
      <c r="G78" s="16" t="s">
        <v>71</v>
      </c>
      <c r="H78" s="17">
        <v>43221</v>
      </c>
      <c r="I78" s="17">
        <v>43251</v>
      </c>
      <c r="J78" s="32" t="str">
        <f t="shared" si="3"/>
        <v>01.05.18 - 31.05.18 (1 months)</v>
      </c>
      <c r="K78" s="6" t="s">
        <v>43</v>
      </c>
      <c r="L78" s="34">
        <v>0.29166666666666669</v>
      </c>
      <c r="M78" s="34">
        <v>0.95833333333333337</v>
      </c>
      <c r="N78" s="26">
        <v>16</v>
      </c>
      <c r="O78" s="34">
        <v>0.29166666666666669</v>
      </c>
      <c r="P78" s="34">
        <v>0.95833333333333337</v>
      </c>
      <c r="Q78" s="26">
        <v>16</v>
      </c>
      <c r="R78" s="34">
        <v>0.29166666666666669</v>
      </c>
      <c r="S78" s="34">
        <v>0.95833333333333337</v>
      </c>
      <c r="T78" s="26">
        <v>16</v>
      </c>
      <c r="U78" s="16">
        <v>45</v>
      </c>
      <c r="V78" s="16">
        <v>0</v>
      </c>
      <c r="W78" s="16">
        <v>0</v>
      </c>
      <c r="X78" s="16">
        <v>0</v>
      </c>
      <c r="Y78" s="16"/>
      <c r="Z78" s="16"/>
      <c r="AA78" s="65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8"/>
      <c r="AS78" s="18"/>
      <c r="AT78" s="35"/>
      <c r="AU78" s="16"/>
      <c r="AV78" s="16">
        <v>18</v>
      </c>
      <c r="AW78" s="18"/>
    </row>
    <row r="79" spans="1:49" s="20" customFormat="1" ht="25.5">
      <c r="A79" s="1">
        <f t="shared" si="4"/>
        <v>100.07200000000034</v>
      </c>
      <c r="B79" s="106" t="s">
        <v>166</v>
      </c>
      <c r="C79" s="107" t="s">
        <v>169</v>
      </c>
      <c r="D79" s="16" t="s">
        <v>154</v>
      </c>
      <c r="E79" s="90" t="s">
        <v>155</v>
      </c>
      <c r="F79" s="16" t="s">
        <v>67</v>
      </c>
      <c r="G79" s="16" t="s">
        <v>32</v>
      </c>
      <c r="H79" s="17">
        <v>43221</v>
      </c>
      <c r="I79" s="17">
        <v>43251</v>
      </c>
      <c r="J79" s="32" t="str">
        <f t="shared" si="3"/>
        <v>01.05.18 - 31.05.18 (1 months)</v>
      </c>
      <c r="K79" s="6" t="s">
        <v>43</v>
      </c>
      <c r="L79" s="34">
        <v>0.29166666666666669</v>
      </c>
      <c r="M79" s="67">
        <v>0.9375</v>
      </c>
      <c r="N79" s="26">
        <v>15.5</v>
      </c>
      <c r="O79" s="34">
        <v>0.29166666666666669</v>
      </c>
      <c r="P79" s="67">
        <v>0.9375</v>
      </c>
      <c r="Q79" s="26">
        <v>15.5</v>
      </c>
      <c r="R79" s="34">
        <v>0.29166666666666669</v>
      </c>
      <c r="S79" s="67">
        <v>0.9375</v>
      </c>
      <c r="T79" s="26">
        <v>15.5</v>
      </c>
      <c r="U79" s="16">
        <v>9.56</v>
      </c>
      <c r="V79" s="16"/>
      <c r="W79" s="16"/>
      <c r="X79" s="16"/>
      <c r="Y79" s="16"/>
      <c r="Z79" s="16"/>
      <c r="AA79" s="65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8"/>
      <c r="AS79" s="18"/>
      <c r="AT79" s="35" t="s">
        <v>84</v>
      </c>
      <c r="AU79" s="16"/>
      <c r="AV79" s="16">
        <v>4</v>
      </c>
      <c r="AW79" s="18"/>
    </row>
    <row r="80" spans="1:49" s="20" customFormat="1" ht="25.5">
      <c r="A80" s="1">
        <f t="shared" si="4"/>
        <v>100.07300000000035</v>
      </c>
      <c r="B80" s="106" t="s">
        <v>166</v>
      </c>
      <c r="C80" s="107" t="s">
        <v>169</v>
      </c>
      <c r="D80" s="16" t="s">
        <v>154</v>
      </c>
      <c r="E80" s="90" t="s">
        <v>155</v>
      </c>
      <c r="F80" s="16" t="s">
        <v>67</v>
      </c>
      <c r="G80" s="16" t="s">
        <v>32</v>
      </c>
      <c r="H80" s="17">
        <v>43220</v>
      </c>
      <c r="I80" s="17">
        <v>43251</v>
      </c>
      <c r="J80" s="32" t="str">
        <f t="shared" si="3"/>
        <v>30.04.18 - 31.05.18 (1 months)</v>
      </c>
      <c r="K80" s="6" t="s">
        <v>43</v>
      </c>
      <c r="L80" s="34">
        <v>0.9375</v>
      </c>
      <c r="M80" s="67">
        <v>0.27083333333333331</v>
      </c>
      <c r="N80" s="91" t="s">
        <v>156</v>
      </c>
      <c r="O80" s="34">
        <v>0.9375</v>
      </c>
      <c r="P80" s="67">
        <v>0.27083333333333331</v>
      </c>
      <c r="Q80" s="91" t="s">
        <v>156</v>
      </c>
      <c r="R80" s="34">
        <v>0.9375</v>
      </c>
      <c r="S80" s="67">
        <v>0.27083333333333331</v>
      </c>
      <c r="T80" s="91" t="s">
        <v>156</v>
      </c>
      <c r="U80" s="16">
        <v>5.56</v>
      </c>
      <c r="V80" s="16"/>
      <c r="W80" s="16"/>
      <c r="X80" s="16"/>
      <c r="Y80" s="16"/>
      <c r="Z80" s="16"/>
      <c r="AA80" s="65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8"/>
      <c r="AS80" s="18"/>
      <c r="AT80" s="35" t="s">
        <v>84</v>
      </c>
      <c r="AU80" s="16"/>
      <c r="AV80" s="16">
        <v>4</v>
      </c>
      <c r="AW80" s="18"/>
    </row>
    <row r="81" spans="1:49" s="20" customFormat="1" ht="25.5">
      <c r="A81" s="1">
        <f t="shared" si="4"/>
        <v>100.07400000000035</v>
      </c>
      <c r="B81" s="1" t="s">
        <v>165</v>
      </c>
      <c r="C81" s="107">
        <v>4</v>
      </c>
      <c r="D81" s="16" t="s">
        <v>154</v>
      </c>
      <c r="E81" s="90" t="s">
        <v>155</v>
      </c>
      <c r="F81" s="16" t="s">
        <v>67</v>
      </c>
      <c r="G81" s="16" t="s">
        <v>32</v>
      </c>
      <c r="H81" s="17">
        <v>43220</v>
      </c>
      <c r="I81" s="17">
        <v>43251</v>
      </c>
      <c r="J81" s="32" t="str">
        <f t="shared" si="3"/>
        <v>30.04.18 - 31.05.18 (1 months)</v>
      </c>
      <c r="K81" s="6" t="s">
        <v>43</v>
      </c>
      <c r="L81" s="34">
        <v>0.9375</v>
      </c>
      <c r="M81" s="67">
        <v>0.25</v>
      </c>
      <c r="N81" s="91" t="s">
        <v>157</v>
      </c>
      <c r="O81" s="34">
        <v>0.9375</v>
      </c>
      <c r="P81" s="67">
        <v>0.25</v>
      </c>
      <c r="Q81" s="91" t="s">
        <v>157</v>
      </c>
      <c r="R81" s="34">
        <v>0.9375</v>
      </c>
      <c r="S81" s="67">
        <v>0.25</v>
      </c>
      <c r="T81" s="91" t="s">
        <v>157</v>
      </c>
      <c r="U81" s="16">
        <v>8.34</v>
      </c>
      <c r="V81" s="16"/>
      <c r="W81" s="16"/>
      <c r="X81" s="16"/>
      <c r="Y81" s="16"/>
      <c r="Z81" s="16"/>
      <c r="AA81" s="65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8"/>
      <c r="AS81" s="18"/>
      <c r="AT81" s="35"/>
      <c r="AU81" s="16"/>
      <c r="AV81" s="16">
        <v>6</v>
      </c>
      <c r="AW81" s="18"/>
    </row>
    <row r="82" spans="1:49" s="20" customFormat="1" ht="25.5">
      <c r="A82" s="1">
        <f t="shared" si="4"/>
        <v>100.07500000000036</v>
      </c>
      <c r="B82" s="1" t="s">
        <v>165</v>
      </c>
      <c r="C82" s="107">
        <v>2</v>
      </c>
      <c r="D82" s="16" t="s">
        <v>158</v>
      </c>
      <c r="E82" s="16" t="s">
        <v>159</v>
      </c>
      <c r="F82" s="16" t="s">
        <v>67</v>
      </c>
      <c r="G82" s="16" t="s">
        <v>32</v>
      </c>
      <c r="H82" s="17">
        <v>43221</v>
      </c>
      <c r="I82" s="17">
        <v>43251</v>
      </c>
      <c r="J82" s="32" t="str">
        <f t="shared" si="3"/>
        <v>01.05.18 - 31.05.18 (1 months)</v>
      </c>
      <c r="K82" s="6" t="s">
        <v>43</v>
      </c>
      <c r="L82" s="67">
        <v>0</v>
      </c>
      <c r="M82" s="67">
        <v>0.25</v>
      </c>
      <c r="N82" s="26">
        <v>6</v>
      </c>
      <c r="O82" s="67">
        <v>0</v>
      </c>
      <c r="P82" s="67">
        <v>0.25</v>
      </c>
      <c r="Q82" s="26">
        <v>6</v>
      </c>
      <c r="R82" s="67">
        <v>0</v>
      </c>
      <c r="S82" s="67">
        <v>0.25</v>
      </c>
      <c r="T82" s="26">
        <v>6</v>
      </c>
      <c r="U82" s="16">
        <v>10.5</v>
      </c>
      <c r="V82" s="16"/>
      <c r="W82" s="16"/>
      <c r="X82" s="16"/>
      <c r="Y82" s="16"/>
      <c r="Z82" s="16"/>
      <c r="AA82" s="65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8"/>
      <c r="AS82" s="18"/>
      <c r="AT82" s="35" t="s">
        <v>84</v>
      </c>
      <c r="AU82" s="16"/>
      <c r="AV82" s="16">
        <v>7</v>
      </c>
      <c r="AW82" s="18" t="s">
        <v>160</v>
      </c>
    </row>
    <row r="83" spans="1:49" s="20" customFormat="1" ht="25.5">
      <c r="A83" s="1">
        <f t="shared" si="4"/>
        <v>100.07600000000036</v>
      </c>
      <c r="B83" s="1" t="s">
        <v>165</v>
      </c>
      <c r="C83" s="107">
        <v>2</v>
      </c>
      <c r="D83" s="16" t="s">
        <v>158</v>
      </c>
      <c r="E83" s="16" t="s">
        <v>159</v>
      </c>
      <c r="F83" s="16" t="s">
        <v>67</v>
      </c>
      <c r="G83" s="16" t="s">
        <v>32</v>
      </c>
      <c r="H83" s="17">
        <v>43221</v>
      </c>
      <c r="I83" s="17">
        <v>43251</v>
      </c>
      <c r="J83" s="32" t="str">
        <f t="shared" si="3"/>
        <v>01.05.18 - 31.05.18 (1 months)</v>
      </c>
      <c r="K83" s="6" t="s">
        <v>43</v>
      </c>
      <c r="L83" s="67">
        <v>0.83333333333333337</v>
      </c>
      <c r="M83" s="67">
        <v>0</v>
      </c>
      <c r="N83" s="26">
        <v>4</v>
      </c>
      <c r="O83" s="67">
        <v>0.83333333333333337</v>
      </c>
      <c r="P83" s="67">
        <v>0</v>
      </c>
      <c r="Q83" s="26">
        <v>4</v>
      </c>
      <c r="R83" s="67">
        <v>0.83333333333333337</v>
      </c>
      <c r="S83" s="67">
        <v>0</v>
      </c>
      <c r="T83" s="26">
        <v>4</v>
      </c>
      <c r="U83" s="16">
        <v>20</v>
      </c>
      <c r="V83" s="16"/>
      <c r="W83" s="16"/>
      <c r="X83" s="16"/>
      <c r="Y83" s="16"/>
      <c r="Z83" s="16"/>
      <c r="AA83" s="65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8"/>
      <c r="AS83" s="18"/>
      <c r="AT83" s="35" t="s">
        <v>84</v>
      </c>
      <c r="AU83" s="16"/>
      <c r="AV83" s="16">
        <v>8</v>
      </c>
      <c r="AW83" s="18" t="s">
        <v>161</v>
      </c>
    </row>
    <row r="84" spans="1:49" s="20" customFormat="1" ht="25.5">
      <c r="A84" s="1">
        <f t="shared" si="4"/>
        <v>100.07700000000037</v>
      </c>
      <c r="B84" s="1" t="s">
        <v>165</v>
      </c>
      <c r="C84" s="107">
        <v>2</v>
      </c>
      <c r="D84" s="16" t="s">
        <v>158</v>
      </c>
      <c r="E84" s="16" t="s">
        <v>159</v>
      </c>
      <c r="F84" s="16" t="s">
        <v>67</v>
      </c>
      <c r="G84" s="16" t="s">
        <v>32</v>
      </c>
      <c r="H84" s="17">
        <v>43221</v>
      </c>
      <c r="I84" s="17">
        <v>43251</v>
      </c>
      <c r="J84" s="32" t="str">
        <f t="shared" si="3"/>
        <v>01.05.18 - 31.05.18 (1 months)</v>
      </c>
      <c r="K84" s="6" t="s">
        <v>43</v>
      </c>
      <c r="L84" s="67">
        <v>0.66666666666666663</v>
      </c>
      <c r="M84" s="67">
        <v>0.83333333333333337</v>
      </c>
      <c r="N84" s="26">
        <v>4</v>
      </c>
      <c r="O84" s="67">
        <v>0.66666666666666663</v>
      </c>
      <c r="P84" s="67">
        <v>0.83333333333333337</v>
      </c>
      <c r="Q84" s="26">
        <v>4</v>
      </c>
      <c r="R84" s="67">
        <v>0.66666666666666663</v>
      </c>
      <c r="S84" s="67">
        <v>0.83333333333333337</v>
      </c>
      <c r="T84" s="26">
        <v>4</v>
      </c>
      <c r="U84" s="16">
        <v>22.5</v>
      </c>
      <c r="V84" s="16"/>
      <c r="W84" s="16"/>
      <c r="X84" s="16"/>
      <c r="Y84" s="16"/>
      <c r="Z84" s="16"/>
      <c r="AA84" s="65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8"/>
      <c r="AS84" s="18"/>
      <c r="AT84" s="35"/>
      <c r="AU84" s="16"/>
      <c r="AV84" s="16">
        <v>10</v>
      </c>
      <c r="AW84" s="18"/>
    </row>
    <row r="85" spans="1:49" s="20" customFormat="1">
      <c r="A85" s="109"/>
      <c r="B85" s="110"/>
      <c r="C85" s="109"/>
      <c r="D85" s="111"/>
      <c r="E85" s="111"/>
      <c r="F85" s="111"/>
      <c r="G85" s="111"/>
      <c r="H85" s="112"/>
      <c r="I85" s="112"/>
      <c r="J85" s="113"/>
      <c r="K85" s="114"/>
      <c r="L85" s="115"/>
      <c r="M85" s="116"/>
      <c r="N85" s="116"/>
      <c r="O85" s="115"/>
      <c r="P85" s="116"/>
      <c r="Q85" s="116"/>
      <c r="R85" s="115"/>
      <c r="S85" s="111"/>
      <c r="T85" s="111"/>
      <c r="U85" s="111"/>
      <c r="V85" s="111"/>
      <c r="W85" s="111"/>
      <c r="X85" s="111"/>
      <c r="Y85" s="111"/>
      <c r="Z85" s="111"/>
      <c r="AA85" s="117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8"/>
      <c r="AS85" s="118"/>
      <c r="AT85" s="119"/>
      <c r="AU85" s="111"/>
      <c r="AV85" s="111"/>
      <c r="AW85" s="118"/>
    </row>
    <row r="86" spans="1:49" s="20" customFormat="1" ht="15.75" thickBot="1">
      <c r="A86" s="120"/>
      <c r="B86" s="120"/>
      <c r="C86" s="120"/>
      <c r="D86" s="121"/>
      <c r="E86" s="121"/>
      <c r="F86" s="121"/>
      <c r="G86" s="121"/>
      <c r="H86" s="122"/>
      <c r="I86" s="122"/>
      <c r="J86" s="123"/>
      <c r="K86" s="124"/>
      <c r="L86" s="125"/>
      <c r="M86" s="126"/>
      <c r="N86" s="126"/>
      <c r="O86" s="125"/>
      <c r="P86" s="126"/>
      <c r="Q86" s="126"/>
      <c r="R86" s="125"/>
      <c r="S86" s="121"/>
      <c r="T86" s="121"/>
      <c r="U86" s="121"/>
      <c r="V86" s="121"/>
      <c r="W86" s="121"/>
      <c r="X86" s="121"/>
      <c r="Y86" s="121"/>
      <c r="Z86" s="121"/>
      <c r="AA86" s="127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8"/>
      <c r="AS86" s="128"/>
      <c r="AT86" s="129"/>
      <c r="AU86" s="121"/>
      <c r="AV86" s="121"/>
      <c r="AW86" s="128"/>
    </row>
    <row r="87" spans="1:49" s="20" customFormat="1">
      <c r="A87" s="132" t="s">
        <v>170</v>
      </c>
      <c r="B87" s="133"/>
      <c r="C87" s="133"/>
      <c r="D87" s="134"/>
      <c r="E87" s="134"/>
      <c r="F87" s="134"/>
      <c r="G87" s="135"/>
      <c r="H87" s="122"/>
      <c r="I87" s="122"/>
      <c r="J87" s="123"/>
      <c r="K87" s="124"/>
      <c r="L87" s="125"/>
      <c r="M87" s="126"/>
      <c r="N87" s="126"/>
      <c r="O87" s="125"/>
      <c r="P87" s="126"/>
      <c r="Q87" s="126"/>
      <c r="R87" s="125"/>
      <c r="S87" s="121"/>
      <c r="T87" s="121"/>
      <c r="U87" s="121"/>
      <c r="V87" s="121"/>
      <c r="W87" s="121"/>
      <c r="X87" s="121"/>
      <c r="Y87" s="121"/>
      <c r="Z87" s="121"/>
      <c r="AA87" s="127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8"/>
      <c r="AS87" s="128"/>
      <c r="AT87" s="129"/>
      <c r="AU87" s="121"/>
      <c r="AV87" s="121"/>
      <c r="AW87" s="128"/>
    </row>
    <row r="88" spans="1:49" s="20" customFormat="1">
      <c r="A88" s="136"/>
      <c r="B88" s="120"/>
      <c r="C88" s="120"/>
      <c r="D88" s="121"/>
      <c r="E88" s="121"/>
      <c r="F88" s="121"/>
      <c r="G88" s="137"/>
      <c r="H88" s="122"/>
      <c r="I88" s="122"/>
      <c r="J88" s="123"/>
      <c r="K88" s="124"/>
      <c r="L88" s="125"/>
      <c r="M88" s="126"/>
      <c r="N88" s="126"/>
      <c r="O88" s="125"/>
      <c r="P88" s="126"/>
      <c r="Q88" s="126"/>
      <c r="R88" s="125"/>
      <c r="S88" s="121"/>
      <c r="T88" s="121"/>
      <c r="U88" s="121"/>
      <c r="V88" s="121"/>
      <c r="W88" s="121"/>
      <c r="X88" s="121"/>
      <c r="Y88" s="121"/>
      <c r="Z88" s="121"/>
      <c r="AA88" s="127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8"/>
      <c r="AS88" s="128"/>
      <c r="AT88" s="129"/>
      <c r="AU88" s="121"/>
      <c r="AV88" s="121"/>
      <c r="AW88" s="128"/>
    </row>
    <row r="89" spans="1:49" s="20" customFormat="1">
      <c r="A89" s="136"/>
      <c r="B89" s="120"/>
      <c r="C89" s="120"/>
      <c r="D89" s="121"/>
      <c r="E89" s="121"/>
      <c r="F89" s="121"/>
      <c r="G89" s="137"/>
      <c r="H89" s="122"/>
      <c r="I89" s="122"/>
      <c r="J89" s="123"/>
      <c r="K89" s="124"/>
      <c r="L89" s="125"/>
      <c r="M89" s="126"/>
      <c r="N89" s="126"/>
      <c r="O89" s="125"/>
      <c r="P89" s="126"/>
      <c r="Q89" s="126"/>
      <c r="R89" s="125"/>
      <c r="S89" s="121"/>
      <c r="T89" s="121"/>
      <c r="U89" s="121"/>
      <c r="V89" s="121"/>
      <c r="W89" s="121"/>
      <c r="X89" s="121"/>
      <c r="Y89" s="121"/>
      <c r="Z89" s="121"/>
      <c r="AA89" s="127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8"/>
      <c r="AS89" s="128"/>
      <c r="AT89" s="129"/>
      <c r="AU89" s="121"/>
      <c r="AV89" s="121"/>
      <c r="AW89" s="128"/>
    </row>
    <row r="90" spans="1:49" s="20" customFormat="1">
      <c r="A90" s="136"/>
      <c r="B90" s="120"/>
      <c r="C90" s="120"/>
      <c r="D90" s="121"/>
      <c r="E90" s="121"/>
      <c r="F90" s="121"/>
      <c r="G90" s="137"/>
      <c r="H90" s="122"/>
      <c r="I90" s="122"/>
      <c r="J90" s="123"/>
      <c r="K90" s="124"/>
      <c r="L90" s="125"/>
      <c r="M90" s="126"/>
      <c r="N90" s="126"/>
      <c r="O90" s="125"/>
      <c r="P90" s="126"/>
      <c r="Q90" s="126"/>
      <c r="R90" s="125"/>
      <c r="S90" s="121"/>
      <c r="T90" s="121"/>
      <c r="U90" s="121"/>
      <c r="V90" s="121"/>
      <c r="W90" s="121"/>
      <c r="X90" s="121"/>
      <c r="Y90" s="121"/>
      <c r="Z90" s="121"/>
      <c r="AA90" s="127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8"/>
      <c r="AS90" s="128"/>
      <c r="AT90" s="129"/>
      <c r="AU90" s="121"/>
      <c r="AV90" s="121"/>
      <c r="AW90" s="128"/>
    </row>
    <row r="91" spans="1:49" s="20" customFormat="1">
      <c r="A91" s="136"/>
      <c r="B91" s="120"/>
      <c r="C91" s="120"/>
      <c r="D91" s="121"/>
      <c r="E91" s="121"/>
      <c r="F91" s="121"/>
      <c r="G91" s="137"/>
      <c r="H91" s="122"/>
      <c r="I91" s="122"/>
      <c r="J91" s="123"/>
      <c r="K91" s="124"/>
      <c r="L91" s="125"/>
      <c r="M91" s="126"/>
      <c r="N91" s="126"/>
      <c r="O91" s="125"/>
      <c r="P91" s="126"/>
      <c r="Q91" s="126"/>
      <c r="R91" s="125"/>
      <c r="S91" s="121"/>
      <c r="T91" s="121"/>
      <c r="U91" s="121"/>
      <c r="V91" s="121"/>
      <c r="W91" s="121"/>
      <c r="X91" s="121"/>
      <c r="Y91" s="121"/>
      <c r="Z91" s="121"/>
      <c r="AA91" s="127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8"/>
      <c r="AS91" s="128"/>
      <c r="AT91" s="129"/>
      <c r="AU91" s="121"/>
      <c r="AV91" s="121"/>
      <c r="AW91" s="128"/>
    </row>
    <row r="92" spans="1:49" s="20" customFormat="1">
      <c r="A92" s="136"/>
      <c r="B92" s="120"/>
      <c r="C92" s="120"/>
      <c r="D92" s="121"/>
      <c r="E92" s="121"/>
      <c r="F92" s="121"/>
      <c r="G92" s="137"/>
      <c r="H92" s="122"/>
      <c r="I92" s="122"/>
      <c r="J92" s="123"/>
      <c r="K92" s="124"/>
      <c r="L92" s="125"/>
      <c r="M92" s="126"/>
      <c r="N92" s="126"/>
      <c r="O92" s="125"/>
      <c r="P92" s="126"/>
      <c r="Q92" s="126"/>
      <c r="R92" s="125"/>
      <c r="S92" s="121"/>
      <c r="T92" s="121"/>
      <c r="U92" s="121"/>
      <c r="V92" s="121"/>
      <c r="W92" s="121"/>
      <c r="X92" s="121"/>
      <c r="Y92" s="121"/>
      <c r="Z92" s="121"/>
      <c r="AA92" s="127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8"/>
      <c r="AS92" s="128"/>
      <c r="AT92" s="129"/>
      <c r="AU92" s="121"/>
      <c r="AV92" s="121"/>
      <c r="AW92" s="128"/>
    </row>
    <row r="93" spans="1:49" s="20" customFormat="1">
      <c r="A93" s="136"/>
      <c r="B93" s="120"/>
      <c r="C93" s="120"/>
      <c r="D93" s="121"/>
      <c r="E93" s="121"/>
      <c r="F93" s="121"/>
      <c r="G93" s="137"/>
      <c r="H93" s="122"/>
      <c r="I93" s="122"/>
      <c r="J93" s="123"/>
      <c r="K93" s="124"/>
      <c r="L93" s="125"/>
      <c r="M93" s="126"/>
      <c r="N93" s="126"/>
      <c r="O93" s="125"/>
      <c r="P93" s="126"/>
      <c r="Q93" s="126"/>
      <c r="R93" s="125"/>
      <c r="S93" s="121"/>
      <c r="T93" s="121"/>
      <c r="U93" s="121"/>
      <c r="V93" s="121"/>
      <c r="W93" s="121"/>
      <c r="X93" s="121"/>
      <c r="Y93" s="121"/>
      <c r="Z93" s="121"/>
      <c r="AA93" s="127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8"/>
      <c r="AS93" s="128"/>
      <c r="AT93" s="129"/>
      <c r="AU93" s="121"/>
      <c r="AV93" s="121"/>
      <c r="AW93" s="128"/>
    </row>
    <row r="94" spans="1:49" s="20" customFormat="1" ht="15.75" thickBot="1">
      <c r="A94" s="138"/>
      <c r="B94" s="139"/>
      <c r="C94" s="139"/>
      <c r="D94" s="140"/>
      <c r="E94" s="140"/>
      <c r="F94" s="140"/>
      <c r="G94" s="141"/>
      <c r="H94" s="122"/>
      <c r="I94" s="122"/>
      <c r="J94" s="123"/>
      <c r="K94" s="124"/>
      <c r="L94" s="125"/>
      <c r="M94" s="126"/>
      <c r="N94" s="126"/>
      <c r="O94" s="125"/>
      <c r="P94" s="126"/>
      <c r="Q94" s="126"/>
      <c r="R94" s="125"/>
      <c r="S94" s="121"/>
      <c r="T94" s="121"/>
      <c r="U94" s="121"/>
      <c r="V94" s="121"/>
      <c r="W94" s="121"/>
      <c r="X94" s="121"/>
      <c r="Y94" s="121"/>
      <c r="Z94" s="121"/>
      <c r="AA94" s="127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8"/>
      <c r="AS94" s="128"/>
      <c r="AT94" s="129"/>
      <c r="AU94" s="121"/>
      <c r="AV94" s="121"/>
      <c r="AW94" s="128"/>
    </row>
    <row r="95" spans="1:49" s="20" customFormat="1">
      <c r="A95" s="120"/>
      <c r="B95" s="120"/>
      <c r="C95" s="120"/>
      <c r="D95" s="121"/>
      <c r="E95" s="121"/>
      <c r="F95" s="121"/>
      <c r="G95" s="121"/>
      <c r="H95" s="122"/>
      <c r="I95" s="122"/>
      <c r="J95" s="123"/>
      <c r="K95" s="124"/>
      <c r="L95" s="125"/>
      <c r="M95" s="126"/>
      <c r="N95" s="126"/>
      <c r="O95" s="125"/>
      <c r="P95" s="126"/>
      <c r="Q95" s="126"/>
      <c r="R95" s="125"/>
      <c r="S95" s="121"/>
      <c r="T95" s="121"/>
      <c r="U95" s="121"/>
      <c r="V95" s="121"/>
      <c r="W95" s="121"/>
      <c r="X95" s="121"/>
      <c r="Y95" s="121"/>
      <c r="Z95" s="121"/>
      <c r="AA95" s="127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8"/>
      <c r="AS95" s="128"/>
      <c r="AT95" s="129"/>
      <c r="AU95" s="121"/>
      <c r="AV95" s="121"/>
      <c r="AW95" s="128"/>
    </row>
    <row r="96" spans="1:49" s="20" customFormat="1">
      <c r="A96" s="120"/>
      <c r="B96" s="120"/>
      <c r="C96" s="120"/>
      <c r="D96" s="121"/>
      <c r="E96" s="121"/>
      <c r="F96" s="121"/>
      <c r="G96" s="121"/>
      <c r="H96" s="122"/>
      <c r="I96" s="122"/>
      <c r="J96" s="123"/>
      <c r="K96" s="124"/>
      <c r="L96" s="125"/>
      <c r="M96" s="126"/>
      <c r="N96" s="126"/>
      <c r="O96" s="125"/>
      <c r="P96" s="126"/>
      <c r="Q96" s="126"/>
      <c r="R96" s="125"/>
      <c r="S96" s="121"/>
      <c r="T96" s="121"/>
      <c r="U96" s="121"/>
      <c r="V96" s="121"/>
      <c r="W96" s="121"/>
      <c r="X96" s="121"/>
      <c r="Y96" s="121"/>
      <c r="Z96" s="121"/>
      <c r="AA96" s="127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8"/>
      <c r="AS96" s="128"/>
      <c r="AT96" s="129"/>
      <c r="AU96" s="121"/>
      <c r="AV96" s="121"/>
      <c r="AW96" s="128"/>
    </row>
    <row r="97" spans="1:49" s="20" customFormat="1">
      <c r="A97" s="120"/>
      <c r="B97" s="120"/>
      <c r="C97" s="120"/>
      <c r="D97" s="121"/>
      <c r="E97" s="121"/>
      <c r="F97" s="121"/>
      <c r="G97" s="121"/>
      <c r="H97" s="122"/>
      <c r="I97" s="122"/>
      <c r="J97" s="123"/>
      <c r="K97" s="124"/>
      <c r="L97" s="125"/>
      <c r="M97" s="126"/>
      <c r="N97" s="126"/>
      <c r="O97" s="125"/>
      <c r="P97" s="126"/>
      <c r="Q97" s="126"/>
      <c r="R97" s="125"/>
      <c r="S97" s="121"/>
      <c r="T97" s="121"/>
      <c r="U97" s="121"/>
      <c r="V97" s="121"/>
      <c r="W97" s="121"/>
      <c r="X97" s="121"/>
      <c r="Y97" s="121"/>
      <c r="Z97" s="121"/>
      <c r="AA97" s="127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8"/>
      <c r="AS97" s="128"/>
      <c r="AT97" s="129"/>
      <c r="AU97" s="121"/>
      <c r="AV97" s="121"/>
      <c r="AW97" s="128"/>
    </row>
    <row r="98" spans="1:49" s="20" customFormat="1">
      <c r="A98" s="120"/>
      <c r="B98" s="120"/>
      <c r="C98" s="120"/>
      <c r="D98" s="121"/>
      <c r="E98" s="121"/>
      <c r="F98" s="121"/>
      <c r="G98" s="121"/>
      <c r="H98" s="122"/>
      <c r="I98" s="122"/>
      <c r="J98" s="123"/>
      <c r="K98" s="124"/>
      <c r="L98" s="125"/>
      <c r="M98" s="126"/>
      <c r="N98" s="126"/>
      <c r="O98" s="125"/>
      <c r="P98" s="126"/>
      <c r="Q98" s="126"/>
      <c r="R98" s="125"/>
      <c r="S98" s="121"/>
      <c r="T98" s="121"/>
      <c r="U98" s="121"/>
      <c r="V98" s="121"/>
      <c r="W98" s="121"/>
      <c r="X98" s="121"/>
      <c r="Y98" s="121"/>
      <c r="Z98" s="121"/>
      <c r="AA98" s="127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8"/>
      <c r="AS98" s="128"/>
      <c r="AT98" s="129"/>
      <c r="AU98" s="121"/>
      <c r="AV98" s="121"/>
      <c r="AW98" s="128"/>
    </row>
    <row r="99" spans="1:49" s="20" customFormat="1">
      <c r="A99" s="120"/>
      <c r="B99" s="120"/>
      <c r="C99" s="120"/>
      <c r="D99" s="121"/>
      <c r="E99" s="121"/>
      <c r="F99" s="121"/>
      <c r="G99" s="121"/>
      <c r="H99" s="122"/>
      <c r="I99" s="122"/>
      <c r="J99" s="123"/>
      <c r="K99" s="124"/>
      <c r="L99" s="125"/>
      <c r="M99" s="126"/>
      <c r="N99" s="126"/>
      <c r="O99" s="125"/>
      <c r="P99" s="126"/>
      <c r="Q99" s="126"/>
      <c r="R99" s="125"/>
      <c r="S99" s="121"/>
      <c r="T99" s="121"/>
      <c r="U99" s="121"/>
      <c r="V99" s="121"/>
      <c r="W99" s="121"/>
      <c r="X99" s="121"/>
      <c r="Y99" s="121"/>
      <c r="Z99" s="121"/>
      <c r="AA99" s="127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8"/>
      <c r="AS99" s="128"/>
      <c r="AT99" s="129"/>
      <c r="AU99" s="121"/>
      <c r="AV99" s="121"/>
      <c r="AW99" s="128"/>
    </row>
    <row r="100" spans="1:49" s="20" customFormat="1">
      <c r="A100" s="120"/>
      <c r="B100" s="120"/>
      <c r="C100" s="120"/>
      <c r="D100" s="121"/>
      <c r="E100" s="121"/>
      <c r="F100" s="121"/>
      <c r="G100" s="121"/>
      <c r="H100" s="122"/>
      <c r="I100" s="122"/>
      <c r="J100" s="123"/>
      <c r="K100" s="124"/>
      <c r="L100" s="125"/>
      <c r="M100" s="126"/>
      <c r="N100" s="126"/>
      <c r="O100" s="125"/>
      <c r="P100" s="126"/>
      <c r="Q100" s="126"/>
      <c r="R100" s="125"/>
      <c r="S100" s="121"/>
      <c r="T100" s="121"/>
      <c r="U100" s="121"/>
      <c r="V100" s="121"/>
      <c r="W100" s="121"/>
      <c r="X100" s="121"/>
      <c r="Y100" s="121"/>
      <c r="Z100" s="121"/>
      <c r="AA100" s="127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8"/>
      <c r="AS100" s="128"/>
      <c r="AT100" s="129"/>
      <c r="AU100" s="121"/>
      <c r="AV100" s="121"/>
      <c r="AW100" s="128"/>
    </row>
    <row r="101" spans="1:49" s="20" customFormat="1">
      <c r="A101" s="120"/>
      <c r="B101" s="120"/>
      <c r="C101" s="120"/>
      <c r="D101" s="121"/>
      <c r="E101" s="121"/>
      <c r="F101" s="121"/>
      <c r="G101" s="121"/>
      <c r="H101" s="122"/>
      <c r="I101" s="122"/>
      <c r="J101" s="123"/>
      <c r="K101" s="124"/>
      <c r="L101" s="125"/>
      <c r="M101" s="126"/>
      <c r="N101" s="126"/>
      <c r="O101" s="125"/>
      <c r="P101" s="126"/>
      <c r="Q101" s="126"/>
      <c r="R101" s="125"/>
      <c r="S101" s="121"/>
      <c r="T101" s="121"/>
      <c r="U101" s="121"/>
      <c r="V101" s="121"/>
      <c r="W101" s="121"/>
      <c r="X101" s="121"/>
      <c r="Y101" s="121"/>
      <c r="Z101" s="121"/>
      <c r="AA101" s="127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8"/>
      <c r="AS101" s="128"/>
      <c r="AT101" s="129"/>
      <c r="AU101" s="121"/>
      <c r="AV101" s="121"/>
      <c r="AW101" s="128"/>
    </row>
    <row r="102" spans="1:49" s="20" customFormat="1">
      <c r="A102" s="120"/>
      <c r="B102" s="120"/>
      <c r="C102" s="120"/>
      <c r="D102" s="121"/>
      <c r="E102" s="121"/>
      <c r="F102" s="121"/>
      <c r="G102" s="121"/>
      <c r="H102" s="122"/>
      <c r="I102" s="122"/>
      <c r="J102" s="123"/>
      <c r="K102" s="124"/>
      <c r="L102" s="125"/>
      <c r="M102" s="126"/>
      <c r="N102" s="126"/>
      <c r="O102" s="125"/>
      <c r="P102" s="126"/>
      <c r="Q102" s="126"/>
      <c r="R102" s="125"/>
      <c r="S102" s="121"/>
      <c r="T102" s="121"/>
      <c r="U102" s="121"/>
      <c r="V102" s="121"/>
      <c r="W102" s="121"/>
      <c r="X102" s="121"/>
      <c r="Y102" s="121"/>
      <c r="Z102" s="121"/>
      <c r="AA102" s="127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8"/>
      <c r="AS102" s="128"/>
      <c r="AT102" s="129"/>
      <c r="AU102" s="121"/>
      <c r="AV102" s="121"/>
      <c r="AW102" s="128"/>
    </row>
    <row r="103" spans="1:49" s="20" customFormat="1">
      <c r="A103" s="120"/>
      <c r="B103" s="120"/>
      <c r="C103" s="120"/>
      <c r="D103" s="121"/>
      <c r="E103" s="121"/>
      <c r="F103" s="121"/>
      <c r="G103" s="121"/>
      <c r="H103" s="122"/>
      <c r="I103" s="122"/>
      <c r="J103" s="123"/>
      <c r="K103" s="124"/>
      <c r="L103" s="125"/>
      <c r="M103" s="126"/>
      <c r="N103" s="126"/>
      <c r="O103" s="125"/>
      <c r="P103" s="126"/>
      <c r="Q103" s="126"/>
      <c r="R103" s="125"/>
      <c r="S103" s="121"/>
      <c r="T103" s="121"/>
      <c r="U103" s="121"/>
      <c r="V103" s="121"/>
      <c r="W103" s="121"/>
      <c r="X103" s="121"/>
      <c r="Y103" s="121"/>
      <c r="Z103" s="121"/>
      <c r="AA103" s="127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8"/>
      <c r="AS103" s="128"/>
      <c r="AT103" s="129"/>
      <c r="AU103" s="121"/>
      <c r="AV103" s="121"/>
      <c r="AW103" s="128"/>
    </row>
    <row r="104" spans="1:49" s="20" customFormat="1">
      <c r="A104" s="120"/>
      <c r="B104" s="120"/>
      <c r="C104" s="120"/>
      <c r="D104" s="121"/>
      <c r="E104" s="121"/>
      <c r="F104" s="121"/>
      <c r="G104" s="121"/>
      <c r="H104" s="122"/>
      <c r="I104" s="122"/>
      <c r="J104" s="123"/>
      <c r="K104" s="124"/>
      <c r="L104" s="125"/>
      <c r="M104" s="126"/>
      <c r="N104" s="126"/>
      <c r="O104" s="125"/>
      <c r="P104" s="126"/>
      <c r="Q104" s="126"/>
      <c r="R104" s="125"/>
      <c r="S104" s="121"/>
      <c r="T104" s="121"/>
      <c r="U104" s="121"/>
      <c r="V104" s="121"/>
      <c r="W104" s="121"/>
      <c r="X104" s="121"/>
      <c r="Y104" s="121"/>
      <c r="Z104" s="121"/>
      <c r="AA104" s="127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8"/>
      <c r="AS104" s="128"/>
      <c r="AT104" s="129"/>
      <c r="AU104" s="121"/>
      <c r="AV104" s="121"/>
      <c r="AW104" s="128"/>
    </row>
    <row r="105" spans="1:49" s="20" customFormat="1">
      <c r="A105" s="120"/>
      <c r="B105" s="120"/>
      <c r="C105" s="120"/>
      <c r="D105" s="121"/>
      <c r="E105" s="121"/>
      <c r="F105" s="121"/>
      <c r="G105" s="121"/>
      <c r="H105" s="122"/>
      <c r="I105" s="122"/>
      <c r="J105" s="123"/>
      <c r="K105" s="124"/>
      <c r="L105" s="125"/>
      <c r="M105" s="126"/>
      <c r="N105" s="126"/>
      <c r="O105" s="125"/>
      <c r="P105" s="126"/>
      <c r="Q105" s="126"/>
      <c r="R105" s="125"/>
      <c r="S105" s="121"/>
      <c r="T105" s="121"/>
      <c r="U105" s="121"/>
      <c r="V105" s="121"/>
      <c r="W105" s="121"/>
      <c r="X105" s="121"/>
      <c r="Y105" s="121"/>
      <c r="Z105" s="121"/>
      <c r="AA105" s="127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8"/>
      <c r="AS105" s="128"/>
      <c r="AT105" s="129"/>
      <c r="AU105" s="121"/>
      <c r="AV105" s="121"/>
      <c r="AW105" s="128"/>
    </row>
    <row r="106" spans="1:49" s="20" customFormat="1">
      <c r="A106" s="120"/>
      <c r="B106" s="120"/>
      <c r="C106" s="120"/>
      <c r="D106" s="121"/>
      <c r="E106" s="121"/>
      <c r="F106" s="121"/>
      <c r="G106" s="121"/>
      <c r="H106" s="122"/>
      <c r="I106" s="122"/>
      <c r="J106" s="123"/>
      <c r="K106" s="124"/>
      <c r="L106" s="125"/>
      <c r="M106" s="126"/>
      <c r="N106" s="126"/>
      <c r="O106" s="125"/>
      <c r="P106" s="126"/>
      <c r="Q106" s="126"/>
      <c r="R106" s="125"/>
      <c r="S106" s="121"/>
      <c r="T106" s="121"/>
      <c r="U106" s="121"/>
      <c r="V106" s="121"/>
      <c r="W106" s="121"/>
      <c r="X106" s="121"/>
      <c r="Y106" s="121"/>
      <c r="Z106" s="121"/>
      <c r="AA106" s="127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8"/>
      <c r="AS106" s="128"/>
      <c r="AT106" s="129"/>
      <c r="AU106" s="121"/>
      <c r="AV106" s="121"/>
      <c r="AW106" s="128"/>
    </row>
    <row r="107" spans="1:49" s="20" customFormat="1">
      <c r="A107" s="120"/>
      <c r="B107" s="120"/>
      <c r="C107" s="120"/>
      <c r="D107" s="121"/>
      <c r="E107" s="121"/>
      <c r="F107" s="121"/>
      <c r="G107" s="121"/>
      <c r="H107" s="122"/>
      <c r="I107" s="122"/>
      <c r="J107" s="123"/>
      <c r="K107" s="124"/>
      <c r="L107" s="125"/>
      <c r="M107" s="126"/>
      <c r="N107" s="126"/>
      <c r="O107" s="125"/>
      <c r="P107" s="126"/>
      <c r="Q107" s="126"/>
      <c r="R107" s="125"/>
      <c r="S107" s="121"/>
      <c r="T107" s="121"/>
      <c r="U107" s="121"/>
      <c r="V107" s="121"/>
      <c r="W107" s="121"/>
      <c r="X107" s="121"/>
      <c r="Y107" s="121"/>
      <c r="Z107" s="121"/>
      <c r="AA107" s="127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8"/>
      <c r="AS107" s="128"/>
      <c r="AT107" s="129"/>
      <c r="AU107" s="121"/>
      <c r="AV107" s="121"/>
      <c r="AW107" s="128"/>
    </row>
    <row r="108" spans="1:49" s="20" customFormat="1">
      <c r="A108" s="120"/>
      <c r="B108" s="120"/>
      <c r="C108" s="120"/>
      <c r="D108" s="121"/>
      <c r="E108" s="121"/>
      <c r="F108" s="121"/>
      <c r="G108" s="121"/>
      <c r="H108" s="122"/>
      <c r="I108" s="122"/>
      <c r="J108" s="123"/>
      <c r="K108" s="124"/>
      <c r="L108" s="125"/>
      <c r="M108" s="126"/>
      <c r="N108" s="126"/>
      <c r="O108" s="125"/>
      <c r="P108" s="126"/>
      <c r="Q108" s="126"/>
      <c r="R108" s="125"/>
      <c r="S108" s="121"/>
      <c r="T108" s="121"/>
      <c r="U108" s="121"/>
      <c r="V108" s="121"/>
      <c r="W108" s="121"/>
      <c r="X108" s="121"/>
      <c r="Y108" s="121"/>
      <c r="Z108" s="121"/>
      <c r="AA108" s="127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8"/>
      <c r="AS108" s="128"/>
      <c r="AT108" s="129"/>
      <c r="AU108" s="121"/>
      <c r="AV108" s="121"/>
      <c r="AW108" s="128"/>
    </row>
    <row r="109" spans="1:49" s="20" customFormat="1">
      <c r="A109" s="120"/>
      <c r="B109" s="120"/>
      <c r="C109" s="120"/>
      <c r="D109" s="121"/>
      <c r="E109" s="121"/>
      <c r="F109" s="121"/>
      <c r="G109" s="121"/>
      <c r="H109" s="122"/>
      <c r="I109" s="122"/>
      <c r="J109" s="123"/>
      <c r="K109" s="124"/>
      <c r="L109" s="125"/>
      <c r="M109" s="126"/>
      <c r="N109" s="126"/>
      <c r="O109" s="125"/>
      <c r="P109" s="126"/>
      <c r="Q109" s="126"/>
      <c r="R109" s="125"/>
      <c r="S109" s="121"/>
      <c r="T109" s="121"/>
      <c r="U109" s="121"/>
      <c r="V109" s="121"/>
      <c r="W109" s="121"/>
      <c r="X109" s="121"/>
      <c r="Y109" s="121"/>
      <c r="Z109" s="121"/>
      <c r="AA109" s="127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8"/>
      <c r="AS109" s="128"/>
      <c r="AT109" s="129"/>
      <c r="AU109" s="121"/>
      <c r="AV109" s="121"/>
      <c r="AW109" s="128"/>
    </row>
    <row r="110" spans="1:49" s="20" customFormat="1">
      <c r="A110" s="120"/>
      <c r="B110" s="120"/>
      <c r="C110" s="120"/>
      <c r="D110" s="121"/>
      <c r="E110" s="121"/>
      <c r="F110" s="121"/>
      <c r="G110" s="121"/>
      <c r="H110" s="122"/>
      <c r="I110" s="122"/>
      <c r="J110" s="123"/>
      <c r="K110" s="124"/>
      <c r="L110" s="125"/>
      <c r="M110" s="126"/>
      <c r="N110" s="126"/>
      <c r="O110" s="125"/>
      <c r="P110" s="126"/>
      <c r="Q110" s="126"/>
      <c r="R110" s="125"/>
      <c r="S110" s="121"/>
      <c r="T110" s="121"/>
      <c r="U110" s="121"/>
      <c r="V110" s="121"/>
      <c r="W110" s="121"/>
      <c r="X110" s="121"/>
      <c r="Y110" s="121"/>
      <c r="Z110" s="121"/>
      <c r="AA110" s="127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8"/>
      <c r="AS110" s="128"/>
      <c r="AT110" s="129"/>
      <c r="AU110" s="121"/>
      <c r="AV110" s="121"/>
      <c r="AW110" s="128"/>
    </row>
    <row r="111" spans="1:49" s="20" customFormat="1">
      <c r="A111" s="120"/>
      <c r="B111" s="120"/>
      <c r="C111" s="120"/>
      <c r="D111" s="121"/>
      <c r="E111" s="121"/>
      <c r="F111" s="121"/>
      <c r="G111" s="121"/>
      <c r="H111" s="122"/>
      <c r="I111" s="122"/>
      <c r="J111" s="123"/>
      <c r="K111" s="124"/>
      <c r="L111" s="125"/>
      <c r="M111" s="126"/>
      <c r="N111" s="126"/>
      <c r="O111" s="125"/>
      <c r="P111" s="126"/>
      <c r="Q111" s="126"/>
      <c r="R111" s="125"/>
      <c r="S111" s="121"/>
      <c r="T111" s="121"/>
      <c r="U111" s="121"/>
      <c r="V111" s="121"/>
      <c r="W111" s="121"/>
      <c r="X111" s="121"/>
      <c r="Y111" s="121"/>
      <c r="Z111" s="121"/>
      <c r="AA111" s="127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8"/>
      <c r="AS111" s="128"/>
      <c r="AT111" s="129"/>
      <c r="AU111" s="121"/>
      <c r="AV111" s="121"/>
      <c r="AW111" s="128"/>
    </row>
    <row r="112" spans="1:49" s="20" customFormat="1">
      <c r="A112" s="120"/>
      <c r="B112" s="120"/>
      <c r="C112" s="120"/>
      <c r="D112" s="121"/>
      <c r="E112" s="121"/>
      <c r="F112" s="121"/>
      <c r="G112" s="121"/>
      <c r="H112" s="122"/>
      <c r="I112" s="122"/>
      <c r="J112" s="123"/>
      <c r="K112" s="124"/>
      <c r="L112" s="125"/>
      <c r="M112" s="126"/>
      <c r="N112" s="126"/>
      <c r="O112" s="125"/>
      <c r="P112" s="126"/>
      <c r="Q112" s="126"/>
      <c r="R112" s="125"/>
      <c r="S112" s="121"/>
      <c r="T112" s="121"/>
      <c r="U112" s="121"/>
      <c r="V112" s="121"/>
      <c r="W112" s="121"/>
      <c r="X112" s="121"/>
      <c r="Y112" s="121"/>
      <c r="Z112" s="121"/>
      <c r="AA112" s="127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8"/>
      <c r="AS112" s="128"/>
      <c r="AT112" s="129"/>
      <c r="AU112" s="121"/>
      <c r="AV112" s="121"/>
      <c r="AW112" s="128"/>
    </row>
    <row r="113" spans="1:49" s="20" customFormat="1">
      <c r="A113" s="120"/>
      <c r="B113" s="120"/>
      <c r="C113" s="120"/>
      <c r="D113" s="121"/>
      <c r="E113" s="121"/>
      <c r="F113" s="121"/>
      <c r="G113" s="121"/>
      <c r="H113" s="122"/>
      <c r="I113" s="122"/>
      <c r="J113" s="123"/>
      <c r="K113" s="124"/>
      <c r="L113" s="125"/>
      <c r="M113" s="126"/>
      <c r="N113" s="126"/>
      <c r="O113" s="125"/>
      <c r="P113" s="126"/>
      <c r="Q113" s="126"/>
      <c r="R113" s="125"/>
      <c r="S113" s="121"/>
      <c r="T113" s="121"/>
      <c r="U113" s="121"/>
      <c r="V113" s="121"/>
      <c r="W113" s="121"/>
      <c r="X113" s="121"/>
      <c r="Y113" s="121"/>
      <c r="Z113" s="121"/>
      <c r="AA113" s="127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8"/>
      <c r="AS113" s="128"/>
      <c r="AT113" s="129"/>
      <c r="AU113" s="121"/>
      <c r="AV113" s="121"/>
      <c r="AW113" s="128"/>
    </row>
    <row r="114" spans="1:49" s="20" customFormat="1">
      <c r="A114" s="120"/>
      <c r="B114" s="120"/>
      <c r="C114" s="120"/>
      <c r="D114" s="121"/>
      <c r="E114" s="121"/>
      <c r="F114" s="121"/>
      <c r="G114" s="121"/>
      <c r="H114" s="122"/>
      <c r="I114" s="122"/>
      <c r="J114" s="123"/>
      <c r="K114" s="124"/>
      <c r="L114" s="125"/>
      <c r="M114" s="126"/>
      <c r="N114" s="126"/>
      <c r="O114" s="125"/>
      <c r="P114" s="126"/>
      <c r="Q114" s="126"/>
      <c r="R114" s="125"/>
      <c r="S114" s="121"/>
      <c r="T114" s="121"/>
      <c r="U114" s="121"/>
      <c r="V114" s="121"/>
      <c r="W114" s="121"/>
      <c r="X114" s="121"/>
      <c r="Y114" s="121"/>
      <c r="Z114" s="121"/>
      <c r="AA114" s="127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8"/>
      <c r="AS114" s="128"/>
      <c r="AT114" s="129"/>
      <c r="AU114" s="121"/>
      <c r="AV114" s="121"/>
      <c r="AW114" s="128"/>
    </row>
    <row r="115" spans="1:49" s="20" customFormat="1">
      <c r="A115" s="120"/>
      <c r="B115" s="120"/>
      <c r="C115" s="120"/>
      <c r="D115" s="121"/>
      <c r="E115" s="121"/>
      <c r="F115" s="121"/>
      <c r="G115" s="121"/>
      <c r="H115" s="122"/>
      <c r="I115" s="122"/>
      <c r="J115" s="123"/>
      <c r="K115" s="124"/>
      <c r="L115" s="125"/>
      <c r="M115" s="126"/>
      <c r="N115" s="126"/>
      <c r="O115" s="125"/>
      <c r="P115" s="126"/>
      <c r="Q115" s="126"/>
      <c r="R115" s="125"/>
      <c r="S115" s="121"/>
      <c r="T115" s="121"/>
      <c r="U115" s="121"/>
      <c r="V115" s="121"/>
      <c r="W115" s="121"/>
      <c r="X115" s="121"/>
      <c r="Y115" s="121"/>
      <c r="Z115" s="121"/>
      <c r="AA115" s="127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8"/>
      <c r="AS115" s="128"/>
      <c r="AT115" s="129"/>
      <c r="AU115" s="121"/>
      <c r="AV115" s="121"/>
      <c r="AW115" s="128"/>
    </row>
    <row r="116" spans="1:49" s="20" customFormat="1">
      <c r="A116" s="120"/>
      <c r="B116" s="120"/>
      <c r="C116" s="120"/>
      <c r="D116" s="121"/>
      <c r="E116" s="121"/>
      <c r="F116" s="121"/>
      <c r="G116" s="121"/>
      <c r="H116" s="122"/>
      <c r="I116" s="122"/>
      <c r="J116" s="123"/>
      <c r="K116" s="124"/>
      <c r="L116" s="125"/>
      <c r="M116" s="126"/>
      <c r="N116" s="126"/>
      <c r="O116" s="125"/>
      <c r="P116" s="126"/>
      <c r="Q116" s="126"/>
      <c r="R116" s="125"/>
      <c r="S116" s="121"/>
      <c r="T116" s="121"/>
      <c r="U116" s="121"/>
      <c r="V116" s="121"/>
      <c r="W116" s="121"/>
      <c r="X116" s="121"/>
      <c r="Y116" s="121"/>
      <c r="Z116" s="121"/>
      <c r="AA116" s="127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8"/>
      <c r="AS116" s="128"/>
      <c r="AT116" s="129"/>
      <c r="AU116" s="121"/>
      <c r="AV116" s="121"/>
      <c r="AW116" s="128"/>
    </row>
    <row r="117" spans="1:49" s="20" customFormat="1">
      <c r="A117" s="120"/>
      <c r="B117" s="120"/>
      <c r="C117" s="120"/>
      <c r="D117" s="121"/>
      <c r="E117" s="121"/>
      <c r="F117" s="121"/>
      <c r="G117" s="121"/>
      <c r="H117" s="122"/>
      <c r="I117" s="122"/>
      <c r="J117" s="123"/>
      <c r="K117" s="124"/>
      <c r="L117" s="125"/>
      <c r="M117" s="126"/>
      <c r="N117" s="126"/>
      <c r="O117" s="125"/>
      <c r="P117" s="126"/>
      <c r="Q117" s="126"/>
      <c r="R117" s="125"/>
      <c r="S117" s="121"/>
      <c r="T117" s="121"/>
      <c r="U117" s="121"/>
      <c r="V117" s="121"/>
      <c r="W117" s="121"/>
      <c r="X117" s="121"/>
      <c r="Y117" s="121"/>
      <c r="Z117" s="121"/>
      <c r="AA117" s="127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8"/>
      <c r="AS117" s="128"/>
      <c r="AT117" s="129"/>
      <c r="AU117" s="121"/>
      <c r="AV117" s="121"/>
      <c r="AW117" s="128"/>
    </row>
    <row r="118" spans="1:49" s="20" customFormat="1">
      <c r="A118" s="120"/>
      <c r="B118" s="120"/>
      <c r="C118" s="120"/>
      <c r="D118" s="121"/>
      <c r="E118" s="121"/>
      <c r="F118" s="121"/>
      <c r="G118" s="121"/>
      <c r="H118" s="122"/>
      <c r="I118" s="122"/>
      <c r="J118" s="123"/>
      <c r="K118" s="124"/>
      <c r="L118" s="125"/>
      <c r="M118" s="126"/>
      <c r="N118" s="126"/>
      <c r="O118" s="125"/>
      <c r="P118" s="126"/>
      <c r="Q118" s="126"/>
      <c r="R118" s="125"/>
      <c r="S118" s="121"/>
      <c r="T118" s="121"/>
      <c r="U118" s="121"/>
      <c r="V118" s="121"/>
      <c r="W118" s="121"/>
      <c r="X118" s="121"/>
      <c r="Y118" s="121"/>
      <c r="Z118" s="121"/>
      <c r="AA118" s="127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8"/>
      <c r="AS118" s="128"/>
      <c r="AT118" s="129"/>
      <c r="AU118" s="121"/>
      <c r="AV118" s="121"/>
      <c r="AW118" s="128"/>
    </row>
    <row r="119" spans="1:49" s="20" customFormat="1">
      <c r="A119" s="120"/>
      <c r="B119" s="120"/>
      <c r="C119" s="120"/>
      <c r="D119" s="121"/>
      <c r="E119" s="121"/>
      <c r="F119" s="121"/>
      <c r="G119" s="121"/>
      <c r="H119" s="122"/>
      <c r="I119" s="122"/>
      <c r="J119" s="123"/>
      <c r="K119" s="124"/>
      <c r="L119" s="125"/>
      <c r="M119" s="126"/>
      <c r="N119" s="126"/>
      <c r="O119" s="125"/>
      <c r="P119" s="126"/>
      <c r="Q119" s="126"/>
      <c r="R119" s="125"/>
      <c r="S119" s="121"/>
      <c r="T119" s="121"/>
      <c r="U119" s="121"/>
      <c r="V119" s="121"/>
      <c r="W119" s="121"/>
      <c r="X119" s="121"/>
      <c r="Y119" s="121"/>
      <c r="Z119" s="121"/>
      <c r="AA119" s="127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8"/>
      <c r="AS119" s="128"/>
      <c r="AT119" s="129"/>
      <c r="AU119" s="121"/>
      <c r="AV119" s="121"/>
      <c r="AW119" s="128"/>
    </row>
    <row r="120" spans="1:49" s="20" customFormat="1">
      <c r="A120" s="120"/>
      <c r="B120" s="120"/>
      <c r="C120" s="120"/>
      <c r="D120" s="121"/>
      <c r="E120" s="121"/>
      <c r="F120" s="121"/>
      <c r="G120" s="121"/>
      <c r="H120" s="122"/>
      <c r="I120" s="122"/>
      <c r="J120" s="123"/>
      <c r="K120" s="124"/>
      <c r="L120" s="125"/>
      <c r="M120" s="126"/>
      <c r="N120" s="126"/>
      <c r="O120" s="125"/>
      <c r="P120" s="126"/>
      <c r="Q120" s="126"/>
      <c r="R120" s="125"/>
      <c r="S120" s="121"/>
      <c r="T120" s="121"/>
      <c r="U120" s="121"/>
      <c r="V120" s="121"/>
      <c r="W120" s="121"/>
      <c r="X120" s="121"/>
      <c r="Y120" s="121"/>
      <c r="Z120" s="121"/>
      <c r="AA120" s="127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8"/>
      <c r="AS120" s="128"/>
      <c r="AT120" s="129"/>
      <c r="AU120" s="121"/>
      <c r="AV120" s="121"/>
      <c r="AW120" s="128"/>
    </row>
    <row r="121" spans="1:49" s="20" customFormat="1">
      <c r="A121" s="120"/>
      <c r="B121" s="120"/>
      <c r="C121" s="120"/>
      <c r="D121" s="121"/>
      <c r="E121" s="121"/>
      <c r="F121" s="121"/>
      <c r="G121" s="121"/>
      <c r="H121" s="122"/>
      <c r="I121" s="122"/>
      <c r="J121" s="123"/>
      <c r="K121" s="124"/>
      <c r="L121" s="125"/>
      <c r="M121" s="126"/>
      <c r="N121" s="126"/>
      <c r="O121" s="125"/>
      <c r="P121" s="126"/>
      <c r="Q121" s="126"/>
      <c r="R121" s="125"/>
      <c r="S121" s="121"/>
      <c r="T121" s="121"/>
      <c r="U121" s="121"/>
      <c r="V121" s="121"/>
      <c r="W121" s="121"/>
      <c r="X121" s="121"/>
      <c r="Y121" s="121"/>
      <c r="Z121" s="121"/>
      <c r="AA121" s="127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8"/>
      <c r="AS121" s="128"/>
      <c r="AT121" s="129"/>
      <c r="AU121" s="121"/>
      <c r="AV121" s="121"/>
      <c r="AW121" s="128"/>
    </row>
    <row r="122" spans="1:49" s="20" customFormat="1">
      <c r="A122" s="120"/>
      <c r="B122" s="120"/>
      <c r="C122" s="120"/>
      <c r="D122" s="121"/>
      <c r="E122" s="121"/>
      <c r="F122" s="121"/>
      <c r="G122" s="121"/>
      <c r="H122" s="122"/>
      <c r="I122" s="122"/>
      <c r="J122" s="123"/>
      <c r="K122" s="124"/>
      <c r="L122" s="125"/>
      <c r="M122" s="126"/>
      <c r="N122" s="126"/>
      <c r="O122" s="125"/>
      <c r="P122" s="126"/>
      <c r="Q122" s="126"/>
      <c r="R122" s="125"/>
      <c r="S122" s="121"/>
      <c r="T122" s="121"/>
      <c r="U122" s="121"/>
      <c r="V122" s="121"/>
      <c r="W122" s="121"/>
      <c r="X122" s="121"/>
      <c r="Y122" s="121"/>
      <c r="Z122" s="121"/>
      <c r="AA122" s="127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8"/>
      <c r="AS122" s="128"/>
      <c r="AT122" s="129"/>
      <c r="AU122" s="121"/>
      <c r="AV122" s="121"/>
      <c r="AW122" s="128"/>
    </row>
    <row r="123" spans="1:49" s="20" customFormat="1">
      <c r="A123" s="120"/>
      <c r="B123" s="120"/>
      <c r="C123" s="120"/>
      <c r="D123" s="121"/>
      <c r="E123" s="121"/>
      <c r="F123" s="121"/>
      <c r="G123" s="121"/>
      <c r="H123" s="122"/>
      <c r="I123" s="122"/>
      <c r="J123" s="123"/>
      <c r="K123" s="124"/>
      <c r="L123" s="125"/>
      <c r="M123" s="126"/>
      <c r="N123" s="126"/>
      <c r="O123" s="125"/>
      <c r="P123" s="126"/>
      <c r="Q123" s="126"/>
      <c r="R123" s="125"/>
      <c r="S123" s="121"/>
      <c r="T123" s="121"/>
      <c r="U123" s="121"/>
      <c r="V123" s="121"/>
      <c r="W123" s="121"/>
      <c r="X123" s="121"/>
      <c r="Y123" s="121"/>
      <c r="Z123" s="121"/>
      <c r="AA123" s="127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8"/>
      <c r="AS123" s="128"/>
      <c r="AT123" s="129"/>
      <c r="AU123" s="121"/>
      <c r="AV123" s="121"/>
      <c r="AW123" s="128"/>
    </row>
    <row r="124" spans="1:49" s="20" customFormat="1">
      <c r="A124" s="120"/>
      <c r="B124" s="120"/>
      <c r="C124" s="120"/>
      <c r="D124" s="121"/>
      <c r="E124" s="121"/>
      <c r="F124" s="121"/>
      <c r="G124" s="121"/>
      <c r="H124" s="122"/>
      <c r="I124" s="122"/>
      <c r="J124" s="123"/>
      <c r="K124" s="124"/>
      <c r="L124" s="125"/>
      <c r="M124" s="126"/>
      <c r="N124" s="126"/>
      <c r="O124" s="125"/>
      <c r="P124" s="126"/>
      <c r="Q124" s="126"/>
      <c r="R124" s="125"/>
      <c r="S124" s="121"/>
      <c r="T124" s="121"/>
      <c r="U124" s="121"/>
      <c r="V124" s="121"/>
      <c r="W124" s="121"/>
      <c r="X124" s="121"/>
      <c r="Y124" s="121"/>
      <c r="Z124" s="121"/>
      <c r="AA124" s="127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8"/>
      <c r="AS124" s="128"/>
      <c r="AT124" s="129"/>
      <c r="AU124" s="121"/>
      <c r="AV124" s="121"/>
      <c r="AW124" s="128"/>
    </row>
    <row r="125" spans="1:49" s="20" customFormat="1">
      <c r="A125" s="120"/>
      <c r="B125" s="120"/>
      <c r="C125" s="120"/>
      <c r="D125" s="121"/>
      <c r="E125" s="121"/>
      <c r="F125" s="121"/>
      <c r="G125" s="121"/>
      <c r="H125" s="122"/>
      <c r="I125" s="122"/>
      <c r="J125" s="123"/>
      <c r="K125" s="124"/>
      <c r="L125" s="125"/>
      <c r="M125" s="126"/>
      <c r="N125" s="126"/>
      <c r="O125" s="125"/>
      <c r="P125" s="126"/>
      <c r="Q125" s="126"/>
      <c r="R125" s="125"/>
      <c r="S125" s="121"/>
      <c r="T125" s="121"/>
      <c r="U125" s="121"/>
      <c r="V125" s="121"/>
      <c r="W125" s="121"/>
      <c r="X125" s="121"/>
      <c r="Y125" s="121"/>
      <c r="Z125" s="121"/>
      <c r="AA125" s="127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8"/>
      <c r="AS125" s="128"/>
      <c r="AT125" s="129"/>
      <c r="AU125" s="121"/>
      <c r="AV125" s="121"/>
      <c r="AW125" s="128"/>
    </row>
    <row r="126" spans="1:49" s="20" customFormat="1">
      <c r="A126" s="120"/>
      <c r="B126" s="120"/>
      <c r="C126" s="120"/>
      <c r="D126" s="121"/>
      <c r="E126" s="121"/>
      <c r="F126" s="121"/>
      <c r="G126" s="121"/>
      <c r="H126" s="122"/>
      <c r="I126" s="122"/>
      <c r="J126" s="123"/>
      <c r="K126" s="124"/>
      <c r="L126" s="125"/>
      <c r="M126" s="126"/>
      <c r="N126" s="126"/>
      <c r="O126" s="125"/>
      <c r="P126" s="126"/>
      <c r="Q126" s="126"/>
      <c r="R126" s="125"/>
      <c r="S126" s="121"/>
      <c r="T126" s="121"/>
      <c r="U126" s="121"/>
      <c r="V126" s="121"/>
      <c r="W126" s="121"/>
      <c r="X126" s="121"/>
      <c r="Y126" s="121"/>
      <c r="Z126" s="121"/>
      <c r="AA126" s="127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8"/>
      <c r="AS126" s="128"/>
      <c r="AT126" s="129"/>
      <c r="AU126" s="121"/>
      <c r="AV126" s="121"/>
      <c r="AW126" s="128"/>
    </row>
    <row r="127" spans="1:49" s="20" customFormat="1">
      <c r="A127" s="120"/>
      <c r="B127" s="120"/>
      <c r="C127" s="120"/>
      <c r="D127" s="121"/>
      <c r="E127" s="121"/>
      <c r="F127" s="121"/>
      <c r="G127" s="121"/>
      <c r="H127" s="122"/>
      <c r="I127" s="122"/>
      <c r="J127" s="123"/>
      <c r="K127" s="124"/>
      <c r="L127" s="125"/>
      <c r="M127" s="126"/>
      <c r="N127" s="126"/>
      <c r="O127" s="125"/>
      <c r="P127" s="126"/>
      <c r="Q127" s="126"/>
      <c r="R127" s="125"/>
      <c r="S127" s="121"/>
      <c r="T127" s="121"/>
      <c r="U127" s="121"/>
      <c r="V127" s="121"/>
      <c r="W127" s="121"/>
      <c r="X127" s="121"/>
      <c r="Y127" s="121"/>
      <c r="Z127" s="121"/>
      <c r="AA127" s="127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8"/>
      <c r="AS127" s="128"/>
      <c r="AT127" s="129"/>
      <c r="AU127" s="121"/>
      <c r="AV127" s="121"/>
      <c r="AW127" s="128"/>
    </row>
    <row r="128" spans="1:49" s="20" customFormat="1">
      <c r="A128" s="120"/>
      <c r="B128" s="120"/>
      <c r="C128" s="120"/>
      <c r="D128" s="121"/>
      <c r="E128" s="121"/>
      <c r="F128" s="121"/>
      <c r="G128" s="121"/>
      <c r="H128" s="122"/>
      <c r="I128" s="122"/>
      <c r="J128" s="123"/>
      <c r="K128" s="124"/>
      <c r="L128" s="125"/>
      <c r="M128" s="126"/>
      <c r="N128" s="126"/>
      <c r="O128" s="125"/>
      <c r="P128" s="126"/>
      <c r="Q128" s="126"/>
      <c r="R128" s="125"/>
      <c r="S128" s="121"/>
      <c r="T128" s="121"/>
      <c r="U128" s="121"/>
      <c r="V128" s="121"/>
      <c r="W128" s="121"/>
      <c r="X128" s="121"/>
      <c r="Y128" s="121"/>
      <c r="Z128" s="121"/>
      <c r="AA128" s="127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8"/>
      <c r="AS128" s="128"/>
      <c r="AT128" s="129"/>
      <c r="AU128" s="121"/>
      <c r="AV128" s="121"/>
      <c r="AW128" s="128"/>
    </row>
    <row r="129" spans="1:49" s="20" customFormat="1">
      <c r="A129" s="120"/>
      <c r="B129" s="120"/>
      <c r="C129" s="120"/>
      <c r="D129" s="121"/>
      <c r="E129" s="121"/>
      <c r="F129" s="121"/>
      <c r="G129" s="121"/>
      <c r="H129" s="122"/>
      <c r="I129" s="122"/>
      <c r="J129" s="123"/>
      <c r="K129" s="124"/>
      <c r="L129" s="125"/>
      <c r="M129" s="126"/>
      <c r="N129" s="126"/>
      <c r="O129" s="125"/>
      <c r="P129" s="126"/>
      <c r="Q129" s="126"/>
      <c r="R129" s="125"/>
      <c r="S129" s="121"/>
      <c r="T129" s="121"/>
      <c r="U129" s="121"/>
      <c r="V129" s="121"/>
      <c r="W129" s="121"/>
      <c r="X129" s="121"/>
      <c r="Y129" s="121"/>
      <c r="Z129" s="121"/>
      <c r="AA129" s="127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8"/>
      <c r="AS129" s="128"/>
      <c r="AT129" s="129"/>
      <c r="AU129" s="121"/>
      <c r="AV129" s="121"/>
      <c r="AW129" s="128"/>
    </row>
    <row r="130" spans="1:49" s="20" customFormat="1">
      <c r="A130" s="120"/>
      <c r="B130" s="120"/>
      <c r="C130" s="120"/>
      <c r="D130" s="121"/>
      <c r="E130" s="121"/>
      <c r="F130" s="121"/>
      <c r="G130" s="121"/>
      <c r="H130" s="122"/>
      <c r="I130" s="122"/>
      <c r="J130" s="123"/>
      <c r="K130" s="124"/>
      <c r="L130" s="125"/>
      <c r="M130" s="126"/>
      <c r="N130" s="126"/>
      <c r="O130" s="125"/>
      <c r="P130" s="126"/>
      <c r="Q130" s="126"/>
      <c r="R130" s="125"/>
      <c r="S130" s="121"/>
      <c r="T130" s="121"/>
      <c r="U130" s="121"/>
      <c r="V130" s="121"/>
      <c r="W130" s="121"/>
      <c r="X130" s="121"/>
      <c r="Y130" s="121"/>
      <c r="Z130" s="121"/>
      <c r="AA130" s="127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8"/>
      <c r="AS130" s="128"/>
      <c r="AT130" s="129"/>
      <c r="AU130" s="121"/>
      <c r="AV130" s="121"/>
      <c r="AW130" s="128"/>
    </row>
    <row r="131" spans="1:49" s="20" customFormat="1">
      <c r="A131" s="120"/>
      <c r="B131" s="120"/>
      <c r="C131" s="120"/>
      <c r="D131" s="121"/>
      <c r="E131" s="121"/>
      <c r="F131" s="121"/>
      <c r="G131" s="121"/>
      <c r="H131" s="122"/>
      <c r="I131" s="122"/>
      <c r="J131" s="123"/>
      <c r="K131" s="124"/>
      <c r="L131" s="125"/>
      <c r="M131" s="126"/>
      <c r="N131" s="126"/>
      <c r="O131" s="125"/>
      <c r="P131" s="126"/>
      <c r="Q131" s="126"/>
      <c r="R131" s="125"/>
      <c r="S131" s="121"/>
      <c r="T131" s="121"/>
      <c r="U131" s="121"/>
      <c r="V131" s="121"/>
      <c r="W131" s="121"/>
      <c r="X131" s="121"/>
      <c r="Y131" s="121"/>
      <c r="Z131" s="121"/>
      <c r="AA131" s="127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8"/>
      <c r="AS131" s="128"/>
      <c r="AT131" s="129"/>
      <c r="AU131" s="121"/>
      <c r="AV131" s="121"/>
      <c r="AW131" s="128"/>
    </row>
    <row r="132" spans="1:49" s="20" customFormat="1">
      <c r="A132" s="120"/>
      <c r="B132" s="120"/>
      <c r="C132" s="120"/>
      <c r="D132" s="121"/>
      <c r="E132" s="121"/>
      <c r="F132" s="121"/>
      <c r="G132" s="121"/>
      <c r="H132" s="122"/>
      <c r="I132" s="122"/>
      <c r="J132" s="123"/>
      <c r="K132" s="124"/>
      <c r="L132" s="125"/>
      <c r="M132" s="126"/>
      <c r="N132" s="126"/>
      <c r="O132" s="125"/>
      <c r="P132" s="126"/>
      <c r="Q132" s="126"/>
      <c r="R132" s="125"/>
      <c r="S132" s="121"/>
      <c r="T132" s="121"/>
      <c r="U132" s="121"/>
      <c r="V132" s="121"/>
      <c r="W132" s="121"/>
      <c r="X132" s="121"/>
      <c r="Y132" s="121"/>
      <c r="Z132" s="121"/>
      <c r="AA132" s="127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8"/>
      <c r="AS132" s="128"/>
      <c r="AT132" s="129"/>
      <c r="AU132" s="121"/>
      <c r="AV132" s="121"/>
      <c r="AW132" s="128"/>
    </row>
    <row r="133" spans="1:49" s="20" customFormat="1">
      <c r="A133" s="120"/>
      <c r="B133" s="120"/>
      <c r="C133" s="120"/>
      <c r="D133" s="121"/>
      <c r="E133" s="121"/>
      <c r="F133" s="121"/>
      <c r="G133" s="121"/>
      <c r="H133" s="122"/>
      <c r="I133" s="122"/>
      <c r="J133" s="123"/>
      <c r="K133" s="124"/>
      <c r="L133" s="125"/>
      <c r="M133" s="126"/>
      <c r="N133" s="126"/>
      <c r="O133" s="125"/>
      <c r="P133" s="126"/>
      <c r="Q133" s="126"/>
      <c r="R133" s="125"/>
      <c r="S133" s="121"/>
      <c r="T133" s="121"/>
      <c r="U133" s="121"/>
      <c r="V133" s="121"/>
      <c r="W133" s="121"/>
      <c r="X133" s="121"/>
      <c r="Y133" s="121"/>
      <c r="Z133" s="121"/>
      <c r="AA133" s="127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8"/>
      <c r="AS133" s="128"/>
      <c r="AT133" s="129"/>
      <c r="AU133" s="121"/>
      <c r="AV133" s="121"/>
      <c r="AW133" s="128"/>
    </row>
    <row r="134" spans="1:49" s="20" customFormat="1">
      <c r="A134" s="120"/>
      <c r="B134" s="120"/>
      <c r="C134" s="120"/>
      <c r="D134" s="121"/>
      <c r="E134" s="121"/>
      <c r="F134" s="121"/>
      <c r="G134" s="121"/>
      <c r="H134" s="122"/>
      <c r="I134" s="122"/>
      <c r="J134" s="123"/>
      <c r="K134" s="124"/>
      <c r="L134" s="125"/>
      <c r="M134" s="126"/>
      <c r="N134" s="126"/>
      <c r="O134" s="125"/>
      <c r="P134" s="126"/>
      <c r="Q134" s="126"/>
      <c r="R134" s="125"/>
      <c r="S134" s="121"/>
      <c r="T134" s="121"/>
      <c r="U134" s="121"/>
      <c r="V134" s="121"/>
      <c r="W134" s="121"/>
      <c r="X134" s="121"/>
      <c r="Y134" s="121"/>
      <c r="Z134" s="121"/>
      <c r="AA134" s="127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8"/>
      <c r="AS134" s="128"/>
      <c r="AT134" s="129"/>
      <c r="AU134" s="121"/>
      <c r="AV134" s="121"/>
      <c r="AW134" s="128"/>
    </row>
    <row r="135" spans="1:49" s="20" customFormat="1">
      <c r="A135" s="120"/>
      <c r="B135" s="120"/>
      <c r="C135" s="120"/>
      <c r="D135" s="121"/>
      <c r="E135" s="121"/>
      <c r="F135" s="121"/>
      <c r="G135" s="121"/>
      <c r="H135" s="122"/>
      <c r="I135" s="122"/>
      <c r="J135" s="123"/>
      <c r="K135" s="124"/>
      <c r="L135" s="125"/>
      <c r="M135" s="126"/>
      <c r="N135" s="126"/>
      <c r="O135" s="125"/>
      <c r="P135" s="126"/>
      <c r="Q135" s="126"/>
      <c r="R135" s="125"/>
      <c r="S135" s="121"/>
      <c r="T135" s="121"/>
      <c r="U135" s="121"/>
      <c r="V135" s="121"/>
      <c r="W135" s="121"/>
      <c r="X135" s="121"/>
      <c r="Y135" s="121"/>
      <c r="Z135" s="121"/>
      <c r="AA135" s="127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8"/>
      <c r="AS135" s="128"/>
      <c r="AT135" s="129"/>
      <c r="AU135" s="121"/>
      <c r="AV135" s="121"/>
      <c r="AW135" s="128"/>
    </row>
    <row r="136" spans="1:49" s="20" customFormat="1">
      <c r="A136" s="120"/>
      <c r="B136" s="120"/>
      <c r="C136" s="120"/>
      <c r="D136" s="121"/>
      <c r="E136" s="121"/>
      <c r="F136" s="121"/>
      <c r="G136" s="121"/>
      <c r="H136" s="122"/>
      <c r="I136" s="122"/>
      <c r="J136" s="123"/>
      <c r="K136" s="124"/>
      <c r="L136" s="125"/>
      <c r="M136" s="126"/>
      <c r="N136" s="126"/>
      <c r="O136" s="125"/>
      <c r="P136" s="126"/>
      <c r="Q136" s="126"/>
      <c r="R136" s="125"/>
      <c r="S136" s="121"/>
      <c r="T136" s="121"/>
      <c r="U136" s="121"/>
      <c r="V136" s="121"/>
      <c r="W136" s="121"/>
      <c r="X136" s="121"/>
      <c r="Y136" s="121"/>
      <c r="Z136" s="121"/>
      <c r="AA136" s="127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8"/>
      <c r="AS136" s="128"/>
      <c r="AT136" s="129"/>
      <c r="AU136" s="121"/>
      <c r="AV136" s="121"/>
      <c r="AW136" s="128"/>
    </row>
    <row r="137" spans="1:49" s="20" customFormat="1">
      <c r="A137" s="120"/>
      <c r="B137" s="120"/>
      <c r="C137" s="120"/>
      <c r="D137" s="121"/>
      <c r="E137" s="121"/>
      <c r="F137" s="121"/>
      <c r="G137" s="121"/>
      <c r="H137" s="122"/>
      <c r="I137" s="122"/>
      <c r="J137" s="123"/>
      <c r="K137" s="124"/>
      <c r="L137" s="125"/>
      <c r="M137" s="126"/>
      <c r="N137" s="126"/>
      <c r="O137" s="125"/>
      <c r="P137" s="126"/>
      <c r="Q137" s="126"/>
      <c r="R137" s="125"/>
      <c r="S137" s="121"/>
      <c r="T137" s="121"/>
      <c r="U137" s="121"/>
      <c r="V137" s="121"/>
      <c r="W137" s="121"/>
      <c r="X137" s="121"/>
      <c r="Y137" s="121"/>
      <c r="Z137" s="121"/>
      <c r="AA137" s="127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8"/>
      <c r="AS137" s="128"/>
      <c r="AT137" s="129"/>
      <c r="AU137" s="121"/>
      <c r="AV137" s="121"/>
      <c r="AW137" s="128"/>
    </row>
    <row r="138" spans="1:49" s="20" customFormat="1">
      <c r="A138" s="120"/>
      <c r="B138" s="120"/>
      <c r="C138" s="120"/>
      <c r="D138" s="121"/>
      <c r="E138" s="121"/>
      <c r="F138" s="121"/>
      <c r="G138" s="121"/>
      <c r="H138" s="122"/>
      <c r="I138" s="122"/>
      <c r="J138" s="123"/>
      <c r="K138" s="124"/>
      <c r="L138" s="125"/>
      <c r="M138" s="126"/>
      <c r="N138" s="126"/>
      <c r="O138" s="125"/>
      <c r="P138" s="126"/>
      <c r="Q138" s="126"/>
      <c r="R138" s="125"/>
      <c r="S138" s="121"/>
      <c r="T138" s="121"/>
      <c r="U138" s="121"/>
      <c r="V138" s="121"/>
      <c r="W138" s="121"/>
      <c r="X138" s="121"/>
      <c r="Y138" s="121"/>
      <c r="Z138" s="121"/>
      <c r="AA138" s="127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8"/>
      <c r="AS138" s="128"/>
      <c r="AT138" s="129"/>
      <c r="AU138" s="121"/>
      <c r="AV138" s="121"/>
      <c r="AW138" s="128"/>
    </row>
    <row r="139" spans="1:49" s="20" customFormat="1">
      <c r="A139" s="120"/>
      <c r="B139" s="120"/>
      <c r="C139" s="120"/>
      <c r="D139" s="121"/>
      <c r="E139" s="121"/>
      <c r="F139" s="121"/>
      <c r="G139" s="121"/>
      <c r="H139" s="122"/>
      <c r="I139" s="122"/>
      <c r="J139" s="123"/>
      <c r="K139" s="124"/>
      <c r="L139" s="125"/>
      <c r="M139" s="126"/>
      <c r="N139" s="126"/>
      <c r="O139" s="125"/>
      <c r="P139" s="126"/>
      <c r="Q139" s="126"/>
      <c r="R139" s="125"/>
      <c r="S139" s="121"/>
      <c r="T139" s="121"/>
      <c r="U139" s="121"/>
      <c r="V139" s="121"/>
      <c r="W139" s="121"/>
      <c r="X139" s="121"/>
      <c r="Y139" s="121"/>
      <c r="Z139" s="121"/>
      <c r="AA139" s="127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8"/>
      <c r="AS139" s="128"/>
      <c r="AT139" s="129"/>
      <c r="AU139" s="121"/>
      <c r="AV139" s="121"/>
      <c r="AW139" s="128"/>
    </row>
    <row r="140" spans="1:49" s="20" customFormat="1">
      <c r="A140" s="120"/>
      <c r="B140" s="120"/>
      <c r="C140" s="120"/>
      <c r="D140" s="121"/>
      <c r="E140" s="121"/>
      <c r="F140" s="121"/>
      <c r="G140" s="121"/>
      <c r="H140" s="122"/>
      <c r="I140" s="122"/>
      <c r="J140" s="123"/>
      <c r="K140" s="124"/>
      <c r="L140" s="125"/>
      <c r="M140" s="126"/>
      <c r="N140" s="126"/>
      <c r="O140" s="125"/>
      <c r="P140" s="126"/>
      <c r="Q140" s="126"/>
      <c r="R140" s="125"/>
      <c r="S140" s="121"/>
      <c r="T140" s="121"/>
      <c r="U140" s="121"/>
      <c r="V140" s="121"/>
      <c r="W140" s="121"/>
      <c r="X140" s="121"/>
      <c r="Y140" s="121"/>
      <c r="Z140" s="121"/>
      <c r="AA140" s="127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8"/>
      <c r="AS140" s="128"/>
      <c r="AT140" s="129"/>
      <c r="AU140" s="121"/>
      <c r="AV140" s="121"/>
      <c r="AW140" s="128"/>
    </row>
    <row r="141" spans="1:49" s="20" customFormat="1">
      <c r="A141" s="120"/>
      <c r="B141" s="120"/>
      <c r="C141" s="120"/>
      <c r="D141" s="121"/>
      <c r="E141" s="121"/>
      <c r="F141" s="121"/>
      <c r="G141" s="121"/>
      <c r="H141" s="122"/>
      <c r="I141" s="122"/>
      <c r="J141" s="123"/>
      <c r="K141" s="124"/>
      <c r="L141" s="125"/>
      <c r="M141" s="126"/>
      <c r="N141" s="126"/>
      <c r="O141" s="125"/>
      <c r="P141" s="126"/>
      <c r="Q141" s="126"/>
      <c r="R141" s="125"/>
      <c r="S141" s="121"/>
      <c r="T141" s="121"/>
      <c r="U141" s="121"/>
      <c r="V141" s="121"/>
      <c r="W141" s="121"/>
      <c r="X141" s="121"/>
      <c r="Y141" s="121"/>
      <c r="Z141" s="121"/>
      <c r="AA141" s="127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8"/>
      <c r="AS141" s="128"/>
      <c r="AT141" s="129"/>
      <c r="AU141" s="121"/>
      <c r="AV141" s="121"/>
      <c r="AW141" s="128"/>
    </row>
    <row r="142" spans="1:49" s="20" customFormat="1">
      <c r="A142" s="120"/>
      <c r="B142" s="120"/>
      <c r="C142" s="120"/>
      <c r="D142" s="121"/>
      <c r="E142" s="121"/>
      <c r="F142" s="121"/>
      <c r="G142" s="121"/>
      <c r="H142" s="122"/>
      <c r="I142" s="122"/>
      <c r="J142" s="123"/>
      <c r="K142" s="124"/>
      <c r="L142" s="125"/>
      <c r="M142" s="126"/>
      <c r="N142" s="126"/>
      <c r="O142" s="125"/>
      <c r="P142" s="126"/>
      <c r="Q142" s="126"/>
      <c r="R142" s="125"/>
      <c r="S142" s="121"/>
      <c r="T142" s="121"/>
      <c r="U142" s="121"/>
      <c r="V142" s="121"/>
      <c r="W142" s="121"/>
      <c r="X142" s="121"/>
      <c r="Y142" s="121"/>
      <c r="Z142" s="121"/>
      <c r="AA142" s="127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8"/>
      <c r="AS142" s="128"/>
      <c r="AT142" s="129"/>
      <c r="AU142" s="121"/>
      <c r="AV142" s="121"/>
      <c r="AW142" s="128"/>
    </row>
    <row r="143" spans="1:49" s="20" customFormat="1">
      <c r="A143" s="120"/>
      <c r="B143" s="120"/>
      <c r="C143" s="120"/>
      <c r="D143" s="121"/>
      <c r="E143" s="121"/>
      <c r="F143" s="121"/>
      <c r="G143" s="121"/>
      <c r="H143" s="122"/>
      <c r="I143" s="122"/>
      <c r="J143" s="123"/>
      <c r="K143" s="124"/>
      <c r="L143" s="125"/>
      <c r="M143" s="126"/>
      <c r="N143" s="126"/>
      <c r="O143" s="125"/>
      <c r="P143" s="126"/>
      <c r="Q143" s="126"/>
      <c r="R143" s="125"/>
      <c r="S143" s="121"/>
      <c r="T143" s="121"/>
      <c r="U143" s="121"/>
      <c r="V143" s="121"/>
      <c r="W143" s="121"/>
      <c r="X143" s="121"/>
      <c r="Y143" s="121"/>
      <c r="Z143" s="121"/>
      <c r="AA143" s="127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8"/>
      <c r="AS143" s="128"/>
      <c r="AT143" s="129"/>
      <c r="AU143" s="121"/>
      <c r="AV143" s="121"/>
      <c r="AW143" s="128"/>
    </row>
    <row r="144" spans="1:49" s="20" customFormat="1">
      <c r="A144" s="120"/>
      <c r="B144" s="120"/>
      <c r="C144" s="120"/>
      <c r="D144" s="121"/>
      <c r="E144" s="121"/>
      <c r="F144" s="121"/>
      <c r="G144" s="121"/>
      <c r="H144" s="122"/>
      <c r="I144" s="122"/>
      <c r="J144" s="123"/>
      <c r="K144" s="124"/>
      <c r="L144" s="125"/>
      <c r="M144" s="126"/>
      <c r="N144" s="126"/>
      <c r="O144" s="125"/>
      <c r="P144" s="126"/>
      <c r="Q144" s="126"/>
      <c r="R144" s="125"/>
      <c r="S144" s="121"/>
      <c r="T144" s="121"/>
      <c r="U144" s="121"/>
      <c r="V144" s="121"/>
      <c r="W144" s="121"/>
      <c r="X144" s="121"/>
      <c r="Y144" s="121"/>
      <c r="Z144" s="121"/>
      <c r="AA144" s="127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8"/>
      <c r="AS144" s="128"/>
      <c r="AT144" s="129"/>
      <c r="AU144" s="121"/>
      <c r="AV144" s="121"/>
      <c r="AW144" s="128"/>
    </row>
    <row r="145" spans="1:49" s="20" customFormat="1">
      <c r="A145" s="120"/>
      <c r="B145" s="120"/>
      <c r="C145" s="120"/>
      <c r="D145" s="121"/>
      <c r="E145" s="121"/>
      <c r="F145" s="121"/>
      <c r="G145" s="121"/>
      <c r="H145" s="122"/>
      <c r="I145" s="122"/>
      <c r="J145" s="123"/>
      <c r="K145" s="124"/>
      <c r="L145" s="125"/>
      <c r="M145" s="126"/>
      <c r="N145" s="126"/>
      <c r="O145" s="125"/>
      <c r="P145" s="126"/>
      <c r="Q145" s="126"/>
      <c r="R145" s="125"/>
      <c r="S145" s="121"/>
      <c r="T145" s="121"/>
      <c r="U145" s="121"/>
      <c r="V145" s="121"/>
      <c r="W145" s="121"/>
      <c r="X145" s="121"/>
      <c r="Y145" s="121"/>
      <c r="Z145" s="121"/>
      <c r="AA145" s="127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8"/>
      <c r="AS145" s="128"/>
      <c r="AT145" s="129"/>
      <c r="AU145" s="121"/>
      <c r="AV145" s="121"/>
      <c r="AW145" s="128"/>
    </row>
    <row r="146" spans="1:49" s="20" customFormat="1">
      <c r="A146" s="120"/>
      <c r="B146" s="120"/>
      <c r="C146" s="120"/>
      <c r="D146" s="121"/>
      <c r="E146" s="121"/>
      <c r="F146" s="121"/>
      <c r="G146" s="121"/>
      <c r="H146" s="122"/>
      <c r="I146" s="122"/>
      <c r="J146" s="123"/>
      <c r="K146" s="124"/>
      <c r="L146" s="125"/>
      <c r="M146" s="126"/>
      <c r="N146" s="126"/>
      <c r="O146" s="125"/>
      <c r="P146" s="126"/>
      <c r="Q146" s="126"/>
      <c r="R146" s="125"/>
      <c r="S146" s="121"/>
      <c r="T146" s="121"/>
      <c r="U146" s="121"/>
      <c r="V146" s="121"/>
      <c r="W146" s="121"/>
      <c r="X146" s="121"/>
      <c r="Y146" s="121"/>
      <c r="Z146" s="121"/>
      <c r="AA146" s="127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8"/>
      <c r="AS146" s="128"/>
      <c r="AT146" s="129"/>
      <c r="AU146" s="121"/>
      <c r="AV146" s="121"/>
      <c r="AW146" s="128"/>
    </row>
    <row r="147" spans="1:49" s="20" customFormat="1">
      <c r="A147" s="120"/>
      <c r="B147" s="120"/>
      <c r="C147" s="120"/>
      <c r="D147" s="121"/>
      <c r="E147" s="121"/>
      <c r="F147" s="121"/>
      <c r="G147" s="121"/>
      <c r="H147" s="122"/>
      <c r="I147" s="122"/>
      <c r="J147" s="123"/>
      <c r="K147" s="124"/>
      <c r="L147" s="125"/>
      <c r="M147" s="126"/>
      <c r="N147" s="126"/>
      <c r="O147" s="125"/>
      <c r="P147" s="126"/>
      <c r="Q147" s="126"/>
      <c r="R147" s="125"/>
      <c r="S147" s="121"/>
      <c r="T147" s="121"/>
      <c r="U147" s="121"/>
      <c r="V147" s="121"/>
      <c r="W147" s="121"/>
      <c r="X147" s="121"/>
      <c r="Y147" s="121"/>
      <c r="Z147" s="121"/>
      <c r="AA147" s="127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8"/>
      <c r="AS147" s="128"/>
      <c r="AT147" s="129"/>
      <c r="AU147" s="121"/>
      <c r="AV147" s="121"/>
      <c r="AW147" s="128"/>
    </row>
    <row r="148" spans="1:49" s="20" customFormat="1">
      <c r="A148" s="120"/>
      <c r="B148" s="120"/>
      <c r="C148" s="120"/>
      <c r="D148" s="121"/>
      <c r="E148" s="121"/>
      <c r="F148" s="121"/>
      <c r="G148" s="121"/>
      <c r="H148" s="122"/>
      <c r="I148" s="122"/>
      <c r="J148" s="123"/>
      <c r="K148" s="124"/>
      <c r="L148" s="125"/>
      <c r="M148" s="126"/>
      <c r="N148" s="126"/>
      <c r="O148" s="125"/>
      <c r="P148" s="126"/>
      <c r="Q148" s="126"/>
      <c r="R148" s="125"/>
      <c r="S148" s="121"/>
      <c r="T148" s="121"/>
      <c r="U148" s="121"/>
      <c r="V148" s="121"/>
      <c r="W148" s="121"/>
      <c r="X148" s="121"/>
      <c r="Y148" s="121"/>
      <c r="Z148" s="121"/>
      <c r="AA148" s="127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8"/>
      <c r="AS148" s="128"/>
      <c r="AT148" s="129"/>
      <c r="AU148" s="121"/>
      <c r="AV148" s="121"/>
      <c r="AW148" s="128"/>
    </row>
    <row r="149" spans="1:49" s="20" customFormat="1">
      <c r="A149" s="120"/>
      <c r="B149" s="120"/>
      <c r="C149" s="120"/>
      <c r="D149" s="121"/>
      <c r="E149" s="121"/>
      <c r="F149" s="121"/>
      <c r="G149" s="121"/>
      <c r="H149" s="122"/>
      <c r="I149" s="122"/>
      <c r="J149" s="123"/>
      <c r="K149" s="124"/>
      <c r="L149" s="125"/>
      <c r="M149" s="126"/>
      <c r="N149" s="126"/>
      <c r="O149" s="125"/>
      <c r="P149" s="126"/>
      <c r="Q149" s="126"/>
      <c r="R149" s="125"/>
      <c r="S149" s="121"/>
      <c r="T149" s="121"/>
      <c r="U149" s="121"/>
      <c r="V149" s="121"/>
      <c r="W149" s="121"/>
      <c r="X149" s="121"/>
      <c r="Y149" s="121"/>
      <c r="Z149" s="121"/>
      <c r="AA149" s="127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8"/>
      <c r="AS149" s="128"/>
      <c r="AT149" s="129"/>
      <c r="AU149" s="121"/>
      <c r="AV149" s="121"/>
      <c r="AW149" s="128"/>
    </row>
    <row r="150" spans="1:49" s="20" customFormat="1">
      <c r="A150" s="120"/>
      <c r="B150" s="120"/>
      <c r="C150" s="120"/>
      <c r="D150" s="121"/>
      <c r="E150" s="121"/>
      <c r="F150" s="121"/>
      <c r="G150" s="121"/>
      <c r="H150" s="122"/>
      <c r="I150" s="122"/>
      <c r="J150" s="123"/>
      <c r="K150" s="124"/>
      <c r="L150" s="125"/>
      <c r="M150" s="126"/>
      <c r="N150" s="126"/>
      <c r="O150" s="125"/>
      <c r="P150" s="126"/>
      <c r="Q150" s="126"/>
      <c r="R150" s="125"/>
      <c r="S150" s="121"/>
      <c r="T150" s="121"/>
      <c r="U150" s="121"/>
      <c r="V150" s="121"/>
      <c r="W150" s="121"/>
      <c r="X150" s="121"/>
      <c r="Y150" s="121"/>
      <c r="Z150" s="121"/>
      <c r="AA150" s="127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8"/>
      <c r="AS150" s="128"/>
      <c r="AT150" s="129"/>
      <c r="AU150" s="121"/>
      <c r="AV150" s="121"/>
      <c r="AW150" s="128"/>
    </row>
    <row r="151" spans="1:49" s="20" customFormat="1">
      <c r="A151" s="120"/>
      <c r="B151" s="120"/>
      <c r="C151" s="120"/>
      <c r="D151" s="121"/>
      <c r="E151" s="121"/>
      <c r="F151" s="121"/>
      <c r="G151" s="121"/>
      <c r="H151" s="122"/>
      <c r="I151" s="122"/>
      <c r="J151" s="123"/>
      <c r="K151" s="124"/>
      <c r="L151" s="125"/>
      <c r="M151" s="126"/>
      <c r="N151" s="126"/>
      <c r="O151" s="125"/>
      <c r="P151" s="126"/>
      <c r="Q151" s="126"/>
      <c r="R151" s="125"/>
      <c r="S151" s="121"/>
      <c r="T151" s="121"/>
      <c r="U151" s="121"/>
      <c r="V151" s="121"/>
      <c r="W151" s="121"/>
      <c r="X151" s="121"/>
      <c r="Y151" s="121"/>
      <c r="Z151" s="121"/>
      <c r="AA151" s="127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8"/>
      <c r="AS151" s="128"/>
      <c r="AT151" s="129"/>
      <c r="AU151" s="121"/>
      <c r="AV151" s="121"/>
      <c r="AW151" s="128"/>
    </row>
    <row r="152" spans="1:49" s="20" customFormat="1">
      <c r="A152" s="120"/>
      <c r="B152" s="120"/>
      <c r="C152" s="120"/>
      <c r="D152" s="121"/>
      <c r="E152" s="121"/>
      <c r="F152" s="121"/>
      <c r="G152" s="121"/>
      <c r="H152" s="122"/>
      <c r="I152" s="122"/>
      <c r="J152" s="123"/>
      <c r="K152" s="124"/>
      <c r="L152" s="125"/>
      <c r="M152" s="126"/>
      <c r="N152" s="126"/>
      <c r="O152" s="125"/>
      <c r="P152" s="126"/>
      <c r="Q152" s="126"/>
      <c r="R152" s="125"/>
      <c r="S152" s="121"/>
      <c r="T152" s="121"/>
      <c r="U152" s="121"/>
      <c r="V152" s="121"/>
      <c r="W152" s="121"/>
      <c r="X152" s="121"/>
      <c r="Y152" s="121"/>
      <c r="Z152" s="121"/>
      <c r="AA152" s="127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8"/>
      <c r="AS152" s="128"/>
      <c r="AT152" s="129"/>
      <c r="AU152" s="121"/>
      <c r="AV152" s="121"/>
      <c r="AW152" s="128"/>
    </row>
    <row r="153" spans="1:49" s="20" customFormat="1">
      <c r="A153" s="120"/>
      <c r="B153" s="120"/>
      <c r="C153" s="120"/>
      <c r="D153" s="121"/>
      <c r="E153" s="121"/>
      <c r="F153" s="121"/>
      <c r="G153" s="121"/>
      <c r="H153" s="122"/>
      <c r="I153" s="122"/>
      <c r="J153" s="123"/>
      <c r="K153" s="124"/>
      <c r="L153" s="125"/>
      <c r="M153" s="126"/>
      <c r="N153" s="126"/>
      <c r="O153" s="125"/>
      <c r="P153" s="126"/>
      <c r="Q153" s="126"/>
      <c r="R153" s="125"/>
      <c r="S153" s="121"/>
      <c r="T153" s="121"/>
      <c r="U153" s="121"/>
      <c r="V153" s="121"/>
      <c r="W153" s="121"/>
      <c r="X153" s="121"/>
      <c r="Y153" s="121"/>
      <c r="Z153" s="121"/>
      <c r="AA153" s="127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8"/>
      <c r="AS153" s="128"/>
      <c r="AT153" s="129"/>
      <c r="AU153" s="121"/>
      <c r="AV153" s="121"/>
      <c r="AW153" s="128"/>
    </row>
    <row r="154" spans="1:49" s="20" customFormat="1">
      <c r="A154" s="120"/>
      <c r="B154" s="120"/>
      <c r="C154" s="120"/>
      <c r="D154" s="121"/>
      <c r="E154" s="121"/>
      <c r="F154" s="121"/>
      <c r="G154" s="121"/>
      <c r="H154" s="122"/>
      <c r="I154" s="122"/>
      <c r="J154" s="123"/>
      <c r="K154" s="124"/>
      <c r="L154" s="125"/>
      <c r="M154" s="126"/>
      <c r="N154" s="126"/>
      <c r="O154" s="125"/>
      <c r="P154" s="126"/>
      <c r="Q154" s="126"/>
      <c r="R154" s="125"/>
      <c r="S154" s="121"/>
      <c r="T154" s="121"/>
      <c r="U154" s="121"/>
      <c r="V154" s="121"/>
      <c r="W154" s="121"/>
      <c r="X154" s="121"/>
      <c r="Y154" s="121"/>
      <c r="Z154" s="121"/>
      <c r="AA154" s="127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8"/>
      <c r="AS154" s="128"/>
      <c r="AT154" s="129"/>
      <c r="AU154" s="121"/>
      <c r="AV154" s="121"/>
      <c r="AW154" s="128"/>
    </row>
    <row r="155" spans="1:49" s="20" customFormat="1">
      <c r="A155" s="120"/>
      <c r="B155" s="120"/>
      <c r="C155" s="120"/>
      <c r="D155" s="121"/>
      <c r="E155" s="121"/>
      <c r="F155" s="121"/>
      <c r="G155" s="121"/>
      <c r="H155" s="122"/>
      <c r="I155" s="122"/>
      <c r="J155" s="123"/>
      <c r="K155" s="124"/>
      <c r="L155" s="125"/>
      <c r="M155" s="126"/>
      <c r="N155" s="126"/>
      <c r="O155" s="125"/>
      <c r="P155" s="126"/>
      <c r="Q155" s="126"/>
      <c r="R155" s="125"/>
      <c r="S155" s="121"/>
      <c r="T155" s="121"/>
      <c r="U155" s="121"/>
      <c r="V155" s="121"/>
      <c r="W155" s="121"/>
      <c r="X155" s="121"/>
      <c r="Y155" s="121"/>
      <c r="Z155" s="121"/>
      <c r="AA155" s="127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8"/>
      <c r="AS155" s="128"/>
      <c r="AT155" s="129"/>
      <c r="AU155" s="121"/>
      <c r="AV155" s="121"/>
      <c r="AW155" s="128"/>
    </row>
    <row r="156" spans="1:49" s="20" customFormat="1">
      <c r="A156" s="120"/>
      <c r="B156" s="120"/>
      <c r="C156" s="120"/>
      <c r="D156" s="121"/>
      <c r="E156" s="121"/>
      <c r="F156" s="121"/>
      <c r="G156" s="121"/>
      <c r="H156" s="122"/>
      <c r="I156" s="122"/>
      <c r="J156" s="123"/>
      <c r="K156" s="124"/>
      <c r="L156" s="125"/>
      <c r="M156" s="126"/>
      <c r="N156" s="126"/>
      <c r="O156" s="125"/>
      <c r="P156" s="126"/>
      <c r="Q156" s="126"/>
      <c r="R156" s="125"/>
      <c r="S156" s="121"/>
      <c r="T156" s="121"/>
      <c r="U156" s="121"/>
      <c r="V156" s="121"/>
      <c r="W156" s="121"/>
      <c r="X156" s="121"/>
      <c r="Y156" s="121"/>
      <c r="Z156" s="121"/>
      <c r="AA156" s="127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8"/>
      <c r="AS156" s="128"/>
      <c r="AT156" s="129"/>
      <c r="AU156" s="121"/>
      <c r="AV156" s="121"/>
      <c r="AW156" s="128"/>
    </row>
    <row r="157" spans="1:49" s="20" customFormat="1">
      <c r="A157" s="120"/>
      <c r="B157" s="120"/>
      <c r="C157" s="120"/>
      <c r="D157" s="121"/>
      <c r="E157" s="121"/>
      <c r="F157" s="121"/>
      <c r="G157" s="121"/>
      <c r="H157" s="122"/>
      <c r="I157" s="122"/>
      <c r="J157" s="123"/>
      <c r="K157" s="124"/>
      <c r="L157" s="125"/>
      <c r="M157" s="126"/>
      <c r="N157" s="126"/>
      <c r="O157" s="125"/>
      <c r="P157" s="126"/>
      <c r="Q157" s="126"/>
      <c r="R157" s="125"/>
      <c r="S157" s="121"/>
      <c r="T157" s="121"/>
      <c r="U157" s="121"/>
      <c r="V157" s="121"/>
      <c r="W157" s="121"/>
      <c r="X157" s="121"/>
      <c r="Y157" s="121"/>
      <c r="Z157" s="121"/>
      <c r="AA157" s="127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8"/>
      <c r="AS157" s="128"/>
      <c r="AT157" s="129"/>
      <c r="AU157" s="121"/>
      <c r="AV157" s="121"/>
      <c r="AW157" s="128"/>
    </row>
    <row r="158" spans="1:49" s="20" customFormat="1">
      <c r="A158" s="120"/>
      <c r="B158" s="120"/>
      <c r="C158" s="120"/>
      <c r="D158" s="121"/>
      <c r="E158" s="121"/>
      <c r="F158" s="121"/>
      <c r="G158" s="121"/>
      <c r="H158" s="122"/>
      <c r="I158" s="122"/>
      <c r="J158" s="123"/>
      <c r="K158" s="124"/>
      <c r="L158" s="125"/>
      <c r="M158" s="126"/>
      <c r="N158" s="126"/>
      <c r="O158" s="125"/>
      <c r="P158" s="126"/>
      <c r="Q158" s="126"/>
      <c r="R158" s="125"/>
      <c r="S158" s="121"/>
      <c r="T158" s="121"/>
      <c r="U158" s="121"/>
      <c r="V158" s="121"/>
      <c r="W158" s="121"/>
      <c r="X158" s="121"/>
      <c r="Y158" s="121"/>
      <c r="Z158" s="121"/>
      <c r="AA158" s="127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8"/>
      <c r="AS158" s="128"/>
      <c r="AT158" s="129"/>
      <c r="AU158" s="121"/>
      <c r="AV158" s="121"/>
      <c r="AW158" s="128"/>
    </row>
    <row r="159" spans="1:49" s="20" customFormat="1">
      <c r="A159" s="120"/>
      <c r="B159" s="120"/>
      <c r="C159" s="120"/>
      <c r="D159" s="121"/>
      <c r="E159" s="121"/>
      <c r="F159" s="121"/>
      <c r="G159" s="121"/>
      <c r="H159" s="122"/>
      <c r="I159" s="122"/>
      <c r="J159" s="123"/>
      <c r="K159" s="124"/>
      <c r="L159" s="125"/>
      <c r="M159" s="126"/>
      <c r="N159" s="126"/>
      <c r="O159" s="125"/>
      <c r="P159" s="126"/>
      <c r="Q159" s="126"/>
      <c r="R159" s="125"/>
      <c r="S159" s="121"/>
      <c r="T159" s="121"/>
      <c r="U159" s="121"/>
      <c r="V159" s="121"/>
      <c r="W159" s="121"/>
      <c r="X159" s="121"/>
      <c r="Y159" s="121"/>
      <c r="Z159" s="121"/>
      <c r="AA159" s="127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8"/>
      <c r="AS159" s="128"/>
      <c r="AT159" s="129"/>
      <c r="AU159" s="121"/>
      <c r="AV159" s="121"/>
      <c r="AW159" s="128"/>
    </row>
    <row r="160" spans="1:49" s="20" customFormat="1">
      <c r="A160" s="120"/>
      <c r="B160" s="120"/>
      <c r="C160" s="120"/>
      <c r="D160" s="121"/>
      <c r="E160" s="121"/>
      <c r="F160" s="121"/>
      <c r="G160" s="121"/>
      <c r="H160" s="122"/>
      <c r="I160" s="122"/>
      <c r="J160" s="123"/>
      <c r="K160" s="124"/>
      <c r="L160" s="125"/>
      <c r="M160" s="126"/>
      <c r="N160" s="126"/>
      <c r="O160" s="125"/>
      <c r="P160" s="126"/>
      <c r="Q160" s="126"/>
      <c r="R160" s="125"/>
      <c r="S160" s="121"/>
      <c r="T160" s="121"/>
      <c r="U160" s="121"/>
      <c r="V160" s="121"/>
      <c r="W160" s="121"/>
      <c r="X160" s="121"/>
      <c r="Y160" s="121"/>
      <c r="Z160" s="121"/>
      <c r="AA160" s="127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8"/>
      <c r="AS160" s="128"/>
      <c r="AT160" s="129"/>
      <c r="AU160" s="121"/>
      <c r="AV160" s="121"/>
      <c r="AW160" s="128"/>
    </row>
    <row r="161" spans="1:49" s="20" customFormat="1">
      <c r="A161" s="120"/>
      <c r="B161" s="120"/>
      <c r="C161" s="120"/>
      <c r="D161" s="121"/>
      <c r="E161" s="121"/>
      <c r="F161" s="121"/>
      <c r="G161" s="121"/>
      <c r="H161" s="122"/>
      <c r="I161" s="122"/>
      <c r="J161" s="123"/>
      <c r="K161" s="124"/>
      <c r="L161" s="125"/>
      <c r="M161" s="126"/>
      <c r="N161" s="126"/>
      <c r="O161" s="125"/>
      <c r="P161" s="126"/>
      <c r="Q161" s="126"/>
      <c r="R161" s="125"/>
      <c r="S161" s="121"/>
      <c r="T161" s="121"/>
      <c r="U161" s="121"/>
      <c r="V161" s="121"/>
      <c r="W161" s="121"/>
      <c r="X161" s="121"/>
      <c r="Y161" s="121"/>
      <c r="Z161" s="121"/>
      <c r="AA161" s="127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8"/>
      <c r="AS161" s="128"/>
      <c r="AT161" s="129"/>
      <c r="AU161" s="121"/>
      <c r="AV161" s="121"/>
      <c r="AW161" s="128"/>
    </row>
    <row r="162" spans="1:49" s="20" customFormat="1">
      <c r="A162" s="120"/>
      <c r="B162" s="120"/>
      <c r="C162" s="120"/>
      <c r="D162" s="121"/>
      <c r="E162" s="121"/>
      <c r="F162" s="121"/>
      <c r="G162" s="121"/>
      <c r="H162" s="122"/>
      <c r="I162" s="122"/>
      <c r="J162" s="123"/>
      <c r="K162" s="124"/>
      <c r="L162" s="125"/>
      <c r="M162" s="126"/>
      <c r="N162" s="126"/>
      <c r="O162" s="125"/>
      <c r="P162" s="126"/>
      <c r="Q162" s="126"/>
      <c r="R162" s="125"/>
      <c r="S162" s="121"/>
      <c r="T162" s="121"/>
      <c r="U162" s="121"/>
      <c r="V162" s="121"/>
      <c r="W162" s="121"/>
      <c r="X162" s="121"/>
      <c r="Y162" s="121"/>
      <c r="Z162" s="121"/>
      <c r="AA162" s="127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8"/>
      <c r="AS162" s="128"/>
      <c r="AT162" s="129"/>
      <c r="AU162" s="121"/>
      <c r="AV162" s="121"/>
      <c r="AW162" s="128"/>
    </row>
    <row r="163" spans="1:49" s="20" customFormat="1">
      <c r="A163" s="120"/>
      <c r="B163" s="120"/>
      <c r="C163" s="120"/>
      <c r="D163" s="121"/>
      <c r="E163" s="121"/>
      <c r="F163" s="121"/>
      <c r="G163" s="121"/>
      <c r="H163" s="122"/>
      <c r="I163" s="122"/>
      <c r="J163" s="123"/>
      <c r="K163" s="124"/>
      <c r="L163" s="125"/>
      <c r="M163" s="126"/>
      <c r="N163" s="126"/>
      <c r="O163" s="125"/>
      <c r="P163" s="126"/>
      <c r="Q163" s="126"/>
      <c r="R163" s="125"/>
      <c r="S163" s="121"/>
      <c r="T163" s="121"/>
      <c r="U163" s="121"/>
      <c r="V163" s="121"/>
      <c r="W163" s="121"/>
      <c r="X163" s="121"/>
      <c r="Y163" s="121"/>
      <c r="Z163" s="121"/>
      <c r="AA163" s="127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8"/>
      <c r="AS163" s="128"/>
      <c r="AT163" s="129"/>
      <c r="AU163" s="121"/>
      <c r="AV163" s="121"/>
      <c r="AW163" s="128"/>
    </row>
    <row r="164" spans="1:49" s="20" customFormat="1">
      <c r="A164" s="120"/>
      <c r="B164" s="120"/>
      <c r="C164" s="120"/>
      <c r="D164" s="121"/>
      <c r="E164" s="121"/>
      <c r="F164" s="121"/>
      <c r="G164" s="121"/>
      <c r="H164" s="122"/>
      <c r="I164" s="122"/>
      <c r="J164" s="123"/>
      <c r="K164" s="124"/>
      <c r="L164" s="125"/>
      <c r="M164" s="126"/>
      <c r="N164" s="126"/>
      <c r="O164" s="125"/>
      <c r="P164" s="126"/>
      <c r="Q164" s="126"/>
      <c r="R164" s="125"/>
      <c r="S164" s="121"/>
      <c r="T164" s="121"/>
      <c r="U164" s="121"/>
      <c r="V164" s="121"/>
      <c r="W164" s="121"/>
      <c r="X164" s="121"/>
      <c r="Y164" s="121"/>
      <c r="Z164" s="121"/>
      <c r="AA164" s="127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8"/>
      <c r="AS164" s="128"/>
      <c r="AT164" s="129"/>
      <c r="AU164" s="121"/>
      <c r="AV164" s="121"/>
      <c r="AW164" s="128"/>
    </row>
    <row r="165" spans="1:49" s="20" customFormat="1">
      <c r="A165" s="120"/>
      <c r="B165" s="120"/>
      <c r="C165" s="120"/>
      <c r="D165" s="121"/>
      <c r="E165" s="121"/>
      <c r="F165" s="121"/>
      <c r="G165" s="121"/>
      <c r="H165" s="122"/>
      <c r="I165" s="122"/>
      <c r="J165" s="123"/>
      <c r="K165" s="124"/>
      <c r="L165" s="125"/>
      <c r="M165" s="126"/>
      <c r="N165" s="126"/>
      <c r="O165" s="125"/>
      <c r="P165" s="126"/>
      <c r="Q165" s="126"/>
      <c r="R165" s="125"/>
      <c r="S165" s="121"/>
      <c r="T165" s="121"/>
      <c r="U165" s="121"/>
      <c r="V165" s="121"/>
      <c r="W165" s="121"/>
      <c r="X165" s="121"/>
      <c r="Y165" s="121"/>
      <c r="Z165" s="121"/>
      <c r="AA165" s="127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8"/>
      <c r="AS165" s="128"/>
      <c r="AT165" s="129"/>
      <c r="AU165" s="121"/>
      <c r="AV165" s="121"/>
      <c r="AW165" s="128"/>
    </row>
    <row r="166" spans="1:49" s="20" customFormat="1">
      <c r="A166" s="120"/>
      <c r="B166" s="120"/>
      <c r="C166" s="120"/>
      <c r="D166" s="121"/>
      <c r="E166" s="121"/>
      <c r="F166" s="121"/>
      <c r="G166" s="121"/>
      <c r="H166" s="122"/>
      <c r="I166" s="122"/>
      <c r="J166" s="123"/>
      <c r="K166" s="124"/>
      <c r="L166" s="125"/>
      <c r="M166" s="126"/>
      <c r="N166" s="126"/>
      <c r="O166" s="125"/>
      <c r="P166" s="126"/>
      <c r="Q166" s="126"/>
      <c r="R166" s="125"/>
      <c r="S166" s="121"/>
      <c r="T166" s="121"/>
      <c r="U166" s="121"/>
      <c r="V166" s="121"/>
      <c r="W166" s="121"/>
      <c r="X166" s="121"/>
      <c r="Y166" s="121"/>
      <c r="Z166" s="121"/>
      <c r="AA166" s="127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8"/>
      <c r="AS166" s="128"/>
      <c r="AT166" s="129"/>
      <c r="AU166" s="121"/>
      <c r="AV166" s="121"/>
      <c r="AW166" s="128"/>
    </row>
    <row r="167" spans="1:49" s="20" customFormat="1">
      <c r="A167" s="120"/>
      <c r="B167" s="120"/>
      <c r="C167" s="120"/>
      <c r="D167" s="121"/>
      <c r="E167" s="121"/>
      <c r="F167" s="121"/>
      <c r="G167" s="121"/>
      <c r="H167" s="122"/>
      <c r="I167" s="122"/>
      <c r="J167" s="123"/>
      <c r="K167" s="124"/>
      <c r="L167" s="125"/>
      <c r="M167" s="126"/>
      <c r="N167" s="126"/>
      <c r="O167" s="125"/>
      <c r="P167" s="126"/>
      <c r="Q167" s="126"/>
      <c r="R167" s="125"/>
      <c r="S167" s="121"/>
      <c r="T167" s="121"/>
      <c r="U167" s="121"/>
      <c r="V167" s="121"/>
      <c r="W167" s="121"/>
      <c r="X167" s="121"/>
      <c r="Y167" s="121"/>
      <c r="Z167" s="121"/>
      <c r="AA167" s="127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8"/>
      <c r="AS167" s="128"/>
      <c r="AT167" s="129"/>
      <c r="AU167" s="121"/>
      <c r="AV167" s="121"/>
      <c r="AW167" s="128"/>
    </row>
    <row r="168" spans="1:49" s="20" customFormat="1">
      <c r="A168" s="120"/>
      <c r="B168" s="120"/>
      <c r="C168" s="120"/>
      <c r="D168" s="121"/>
      <c r="E168" s="121"/>
      <c r="F168" s="121"/>
      <c r="G168" s="121"/>
      <c r="H168" s="122"/>
      <c r="I168" s="122"/>
      <c r="J168" s="123"/>
      <c r="K168" s="124"/>
      <c r="L168" s="125"/>
      <c r="M168" s="126"/>
      <c r="N168" s="126"/>
      <c r="O168" s="125"/>
      <c r="P168" s="126"/>
      <c r="Q168" s="126"/>
      <c r="R168" s="125"/>
      <c r="S168" s="121"/>
      <c r="T168" s="121"/>
      <c r="U168" s="121"/>
      <c r="V168" s="121"/>
      <c r="W168" s="121"/>
      <c r="X168" s="121"/>
      <c r="Y168" s="121"/>
      <c r="Z168" s="121"/>
      <c r="AA168" s="127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8"/>
      <c r="AS168" s="128"/>
      <c r="AT168" s="129"/>
      <c r="AU168" s="121"/>
      <c r="AV168" s="121"/>
      <c r="AW168" s="128"/>
    </row>
    <row r="169" spans="1:49" s="20" customFormat="1">
      <c r="A169" s="120"/>
      <c r="B169" s="120"/>
      <c r="C169" s="120"/>
      <c r="D169" s="121"/>
      <c r="E169" s="121"/>
      <c r="F169" s="121"/>
      <c r="G169" s="121"/>
      <c r="H169" s="122"/>
      <c r="I169" s="122"/>
      <c r="J169" s="123"/>
      <c r="K169" s="124"/>
      <c r="L169" s="125"/>
      <c r="M169" s="126"/>
      <c r="N169" s="126"/>
      <c r="O169" s="125"/>
      <c r="P169" s="126"/>
      <c r="Q169" s="126"/>
      <c r="R169" s="125"/>
      <c r="S169" s="121"/>
      <c r="T169" s="121"/>
      <c r="U169" s="121"/>
      <c r="V169" s="121"/>
      <c r="W169" s="121"/>
      <c r="X169" s="121"/>
      <c r="Y169" s="121"/>
      <c r="Z169" s="121"/>
      <c r="AA169" s="127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8"/>
      <c r="AS169" s="128"/>
      <c r="AT169" s="129"/>
      <c r="AU169" s="121"/>
      <c r="AV169" s="121"/>
      <c r="AW169" s="128"/>
    </row>
    <row r="170" spans="1:49" s="20" customFormat="1">
      <c r="A170" s="120"/>
      <c r="B170" s="120"/>
      <c r="C170" s="120"/>
      <c r="D170" s="121"/>
      <c r="E170" s="121"/>
      <c r="F170" s="121"/>
      <c r="G170" s="121"/>
      <c r="H170" s="122"/>
      <c r="I170" s="122"/>
      <c r="J170" s="123"/>
      <c r="K170" s="124"/>
      <c r="L170" s="125"/>
      <c r="M170" s="126"/>
      <c r="N170" s="126"/>
      <c r="O170" s="125"/>
      <c r="P170" s="126"/>
      <c r="Q170" s="126"/>
      <c r="R170" s="125"/>
      <c r="S170" s="121"/>
      <c r="T170" s="121"/>
      <c r="U170" s="121"/>
      <c r="V170" s="121"/>
      <c r="W170" s="121"/>
      <c r="X170" s="121"/>
      <c r="Y170" s="121"/>
      <c r="Z170" s="121"/>
      <c r="AA170" s="127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8"/>
      <c r="AS170" s="128"/>
      <c r="AT170" s="129"/>
      <c r="AU170" s="121"/>
      <c r="AV170" s="121"/>
      <c r="AW170" s="128"/>
    </row>
    <row r="171" spans="1:49" s="20" customFormat="1">
      <c r="A171" s="120"/>
      <c r="B171" s="120"/>
      <c r="C171" s="120"/>
      <c r="D171" s="121"/>
      <c r="E171" s="121"/>
      <c r="F171" s="121"/>
      <c r="G171" s="121"/>
      <c r="H171" s="122"/>
      <c r="I171" s="122"/>
      <c r="J171" s="123"/>
      <c r="K171" s="124"/>
      <c r="L171" s="125"/>
      <c r="M171" s="126"/>
      <c r="N171" s="126"/>
      <c r="O171" s="125"/>
      <c r="P171" s="126"/>
      <c r="Q171" s="126"/>
      <c r="R171" s="125"/>
      <c r="S171" s="121"/>
      <c r="T171" s="121"/>
      <c r="U171" s="121"/>
      <c r="V171" s="121"/>
      <c r="W171" s="121"/>
      <c r="X171" s="121"/>
      <c r="Y171" s="121"/>
      <c r="Z171" s="121"/>
      <c r="AA171" s="127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8"/>
      <c r="AS171" s="128"/>
      <c r="AT171" s="129"/>
      <c r="AU171" s="121"/>
      <c r="AV171" s="121"/>
      <c r="AW171" s="128"/>
    </row>
    <row r="172" spans="1:49" s="20" customFormat="1">
      <c r="A172" s="120"/>
      <c r="B172" s="120"/>
      <c r="C172" s="120"/>
      <c r="D172" s="121"/>
      <c r="E172" s="121"/>
      <c r="F172" s="121"/>
      <c r="G172" s="121"/>
      <c r="H172" s="122"/>
      <c r="I172" s="122"/>
      <c r="J172" s="123"/>
      <c r="K172" s="124"/>
      <c r="L172" s="125"/>
      <c r="M172" s="126"/>
      <c r="N172" s="126"/>
      <c r="O172" s="125"/>
      <c r="P172" s="126"/>
      <c r="Q172" s="126"/>
      <c r="R172" s="125"/>
      <c r="S172" s="121"/>
      <c r="T172" s="121"/>
      <c r="U172" s="121"/>
      <c r="V172" s="121"/>
      <c r="W172" s="121"/>
      <c r="X172" s="121"/>
      <c r="Y172" s="121"/>
      <c r="Z172" s="121"/>
      <c r="AA172" s="127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8"/>
      <c r="AS172" s="128"/>
      <c r="AT172" s="129"/>
      <c r="AU172" s="121"/>
      <c r="AV172" s="121"/>
      <c r="AW172" s="128"/>
    </row>
    <row r="173" spans="1:49" s="20" customFormat="1">
      <c r="A173" s="120"/>
      <c r="B173" s="120"/>
      <c r="C173" s="120"/>
      <c r="D173" s="121"/>
      <c r="E173" s="121"/>
      <c r="F173" s="121"/>
      <c r="G173" s="121"/>
      <c r="H173" s="122"/>
      <c r="I173" s="122"/>
      <c r="J173" s="123"/>
      <c r="K173" s="124"/>
      <c r="L173" s="125"/>
      <c r="M173" s="126"/>
      <c r="N173" s="126"/>
      <c r="O173" s="125"/>
      <c r="P173" s="126"/>
      <c r="Q173" s="126"/>
      <c r="R173" s="125"/>
      <c r="S173" s="121"/>
      <c r="T173" s="121"/>
      <c r="U173" s="121"/>
      <c r="V173" s="121"/>
      <c r="W173" s="121"/>
      <c r="X173" s="121"/>
      <c r="Y173" s="121"/>
      <c r="Z173" s="121"/>
      <c r="AA173" s="127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8"/>
      <c r="AS173" s="128"/>
      <c r="AT173" s="129"/>
      <c r="AU173" s="121"/>
      <c r="AV173" s="121"/>
      <c r="AW173" s="128"/>
    </row>
    <row r="174" spans="1:49" s="20" customFormat="1">
      <c r="A174" s="120"/>
      <c r="B174" s="120"/>
      <c r="C174" s="120"/>
      <c r="D174" s="121"/>
      <c r="E174" s="121"/>
      <c r="F174" s="121"/>
      <c r="G174" s="121"/>
      <c r="H174" s="122"/>
      <c r="I174" s="122"/>
      <c r="J174" s="123"/>
      <c r="K174" s="124"/>
      <c r="L174" s="125"/>
      <c r="M174" s="126"/>
      <c r="N174" s="126"/>
      <c r="O174" s="125"/>
      <c r="P174" s="126"/>
      <c r="Q174" s="126"/>
      <c r="R174" s="125"/>
      <c r="S174" s="121"/>
      <c r="T174" s="121"/>
      <c r="U174" s="121"/>
      <c r="V174" s="121"/>
      <c r="W174" s="121"/>
      <c r="X174" s="121"/>
      <c r="Y174" s="121"/>
      <c r="Z174" s="121"/>
      <c r="AA174" s="127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8"/>
      <c r="AS174" s="128"/>
      <c r="AT174" s="129"/>
      <c r="AU174" s="121"/>
      <c r="AV174" s="121"/>
      <c r="AW174" s="128"/>
    </row>
    <row r="175" spans="1:49" s="20" customFormat="1">
      <c r="A175" s="120"/>
      <c r="B175" s="120"/>
      <c r="C175" s="120"/>
      <c r="D175" s="121"/>
      <c r="E175" s="121"/>
      <c r="F175" s="121"/>
      <c r="G175" s="121"/>
      <c r="H175" s="122"/>
      <c r="I175" s="122"/>
      <c r="J175" s="123"/>
      <c r="K175" s="124"/>
      <c r="L175" s="125"/>
      <c r="M175" s="126"/>
      <c r="N175" s="126"/>
      <c r="O175" s="125"/>
      <c r="P175" s="126"/>
      <c r="Q175" s="126"/>
      <c r="R175" s="125"/>
      <c r="S175" s="121"/>
      <c r="T175" s="121"/>
      <c r="U175" s="121"/>
      <c r="V175" s="121"/>
      <c r="W175" s="121"/>
      <c r="X175" s="121"/>
      <c r="Y175" s="121"/>
      <c r="Z175" s="121"/>
      <c r="AA175" s="127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8"/>
      <c r="AS175" s="128"/>
      <c r="AT175" s="129"/>
      <c r="AU175" s="121"/>
      <c r="AV175" s="121"/>
      <c r="AW175" s="128"/>
    </row>
    <row r="176" spans="1:49" s="20" customFormat="1">
      <c r="A176" s="120"/>
      <c r="B176" s="120"/>
      <c r="C176" s="120"/>
      <c r="D176" s="121"/>
      <c r="E176" s="121"/>
      <c r="F176" s="121"/>
      <c r="G176" s="121"/>
      <c r="H176" s="122"/>
      <c r="I176" s="122"/>
      <c r="J176" s="123"/>
      <c r="K176" s="124"/>
      <c r="L176" s="125"/>
      <c r="M176" s="126"/>
      <c r="N176" s="126"/>
      <c r="O176" s="125"/>
      <c r="P176" s="126"/>
      <c r="Q176" s="126"/>
      <c r="R176" s="125"/>
      <c r="S176" s="121"/>
      <c r="T176" s="121"/>
      <c r="U176" s="121"/>
      <c r="V176" s="121"/>
      <c r="W176" s="121"/>
      <c r="X176" s="121"/>
      <c r="Y176" s="121"/>
      <c r="Z176" s="121"/>
      <c r="AA176" s="127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8"/>
      <c r="AS176" s="128"/>
      <c r="AT176" s="129"/>
      <c r="AU176" s="121"/>
      <c r="AV176" s="121"/>
      <c r="AW176" s="128"/>
    </row>
    <row r="177" spans="1:49" s="20" customFormat="1">
      <c r="A177" s="120"/>
      <c r="B177" s="120"/>
      <c r="C177" s="120"/>
      <c r="D177" s="121"/>
      <c r="E177" s="121"/>
      <c r="F177" s="121"/>
      <c r="G177" s="121"/>
      <c r="H177" s="122"/>
      <c r="I177" s="122"/>
      <c r="J177" s="123"/>
      <c r="K177" s="124"/>
      <c r="L177" s="125"/>
      <c r="M177" s="126"/>
      <c r="N177" s="126"/>
      <c r="O177" s="125"/>
      <c r="P177" s="126"/>
      <c r="Q177" s="126"/>
      <c r="R177" s="125"/>
      <c r="S177" s="121"/>
      <c r="T177" s="121"/>
      <c r="U177" s="121"/>
      <c r="V177" s="121"/>
      <c r="W177" s="121"/>
      <c r="X177" s="121"/>
      <c r="Y177" s="121"/>
      <c r="Z177" s="121"/>
      <c r="AA177" s="127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8"/>
      <c r="AS177" s="128"/>
      <c r="AT177" s="129"/>
      <c r="AU177" s="121"/>
      <c r="AV177" s="121"/>
      <c r="AW177" s="128"/>
    </row>
    <row r="178" spans="1:49" s="20" customFormat="1">
      <c r="A178" s="120"/>
      <c r="B178" s="120"/>
      <c r="C178" s="120"/>
      <c r="D178" s="121"/>
      <c r="E178" s="121"/>
      <c r="F178" s="121"/>
      <c r="G178" s="121"/>
      <c r="H178" s="122"/>
      <c r="I178" s="122"/>
      <c r="J178" s="123"/>
      <c r="K178" s="124"/>
      <c r="L178" s="125"/>
      <c r="M178" s="126"/>
      <c r="N178" s="126"/>
      <c r="O178" s="125"/>
      <c r="P178" s="126"/>
      <c r="Q178" s="126"/>
      <c r="R178" s="125"/>
      <c r="S178" s="121"/>
      <c r="T178" s="121"/>
      <c r="U178" s="121"/>
      <c r="V178" s="121"/>
      <c r="W178" s="121"/>
      <c r="X178" s="121"/>
      <c r="Y178" s="121"/>
      <c r="Z178" s="121"/>
      <c r="AA178" s="127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8"/>
      <c r="AS178" s="128"/>
      <c r="AT178" s="129"/>
      <c r="AU178" s="121"/>
      <c r="AV178" s="121"/>
      <c r="AW178" s="128"/>
    </row>
    <row r="179" spans="1:49" s="20" customFormat="1">
      <c r="A179" s="120"/>
      <c r="B179" s="120"/>
      <c r="C179" s="120"/>
      <c r="D179" s="121"/>
      <c r="E179" s="121"/>
      <c r="F179" s="121"/>
      <c r="G179" s="121"/>
      <c r="H179" s="122"/>
      <c r="I179" s="122"/>
      <c r="J179" s="123"/>
      <c r="K179" s="124"/>
      <c r="L179" s="125"/>
      <c r="M179" s="126"/>
      <c r="N179" s="126"/>
      <c r="O179" s="125"/>
      <c r="P179" s="126"/>
      <c r="Q179" s="126"/>
      <c r="R179" s="125"/>
      <c r="S179" s="121"/>
      <c r="T179" s="121"/>
      <c r="U179" s="121"/>
      <c r="V179" s="121"/>
      <c r="W179" s="121"/>
      <c r="X179" s="121"/>
      <c r="Y179" s="121"/>
      <c r="Z179" s="121"/>
      <c r="AA179" s="127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8"/>
      <c r="AS179" s="128"/>
      <c r="AT179" s="129"/>
      <c r="AU179" s="121"/>
      <c r="AV179" s="121"/>
      <c r="AW179" s="128"/>
    </row>
    <row r="180" spans="1:49" s="20" customFormat="1">
      <c r="A180" s="120"/>
      <c r="B180" s="120"/>
      <c r="C180" s="120"/>
      <c r="D180" s="121"/>
      <c r="E180" s="121"/>
      <c r="F180" s="121"/>
      <c r="G180" s="121"/>
      <c r="H180" s="122"/>
      <c r="I180" s="122"/>
      <c r="J180" s="123"/>
      <c r="K180" s="124"/>
      <c r="L180" s="125"/>
      <c r="M180" s="126"/>
      <c r="N180" s="126"/>
      <c r="O180" s="125"/>
      <c r="P180" s="126"/>
      <c r="Q180" s="126"/>
      <c r="R180" s="125"/>
      <c r="S180" s="121"/>
      <c r="T180" s="121"/>
      <c r="U180" s="121"/>
      <c r="V180" s="121"/>
      <c r="W180" s="121"/>
      <c r="X180" s="121"/>
      <c r="Y180" s="121"/>
      <c r="Z180" s="121"/>
      <c r="AA180" s="127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8"/>
      <c r="AS180" s="128"/>
      <c r="AT180" s="129"/>
      <c r="AU180" s="121"/>
      <c r="AV180" s="121"/>
      <c r="AW180" s="128"/>
    </row>
    <row r="181" spans="1:49" s="20" customFormat="1">
      <c r="A181" s="120"/>
      <c r="B181" s="120"/>
      <c r="C181" s="120"/>
      <c r="D181" s="121"/>
      <c r="E181" s="121"/>
      <c r="F181" s="121"/>
      <c r="G181" s="121"/>
      <c r="H181" s="122"/>
      <c r="I181" s="122"/>
      <c r="J181" s="123"/>
      <c r="K181" s="124"/>
      <c r="L181" s="125"/>
      <c r="M181" s="126"/>
      <c r="N181" s="126"/>
      <c r="O181" s="125"/>
      <c r="P181" s="126"/>
      <c r="Q181" s="126"/>
      <c r="R181" s="125"/>
      <c r="S181" s="121"/>
      <c r="T181" s="121"/>
      <c r="U181" s="121"/>
      <c r="V181" s="121"/>
      <c r="W181" s="121"/>
      <c r="X181" s="121"/>
      <c r="Y181" s="121"/>
      <c r="Z181" s="121"/>
      <c r="AA181" s="127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8"/>
      <c r="AS181" s="128"/>
      <c r="AT181" s="129"/>
      <c r="AU181" s="121"/>
      <c r="AV181" s="121"/>
      <c r="AW181" s="128"/>
    </row>
    <row r="182" spans="1:49" s="20" customFormat="1">
      <c r="A182" s="120"/>
      <c r="B182" s="120"/>
      <c r="C182" s="120"/>
      <c r="D182" s="121"/>
      <c r="E182" s="121"/>
      <c r="F182" s="121"/>
      <c r="G182" s="121"/>
      <c r="H182" s="122"/>
      <c r="I182" s="122"/>
      <c r="J182" s="123"/>
      <c r="K182" s="124"/>
      <c r="L182" s="125"/>
      <c r="M182" s="126"/>
      <c r="N182" s="126"/>
      <c r="O182" s="125"/>
      <c r="P182" s="126"/>
      <c r="Q182" s="126"/>
      <c r="R182" s="125"/>
      <c r="S182" s="121"/>
      <c r="T182" s="121"/>
      <c r="U182" s="121"/>
      <c r="V182" s="121"/>
      <c r="W182" s="121"/>
      <c r="X182" s="121"/>
      <c r="Y182" s="121"/>
      <c r="Z182" s="121"/>
      <c r="AA182" s="127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8"/>
      <c r="AS182" s="128"/>
      <c r="AT182" s="129"/>
      <c r="AU182" s="121"/>
      <c r="AV182" s="121"/>
      <c r="AW182" s="128"/>
    </row>
    <row r="183" spans="1:49" s="20" customFormat="1">
      <c r="A183" s="120"/>
      <c r="B183" s="120"/>
      <c r="C183" s="120"/>
      <c r="D183" s="121"/>
      <c r="E183" s="121"/>
      <c r="F183" s="121"/>
      <c r="G183" s="121"/>
      <c r="H183" s="122"/>
      <c r="I183" s="122"/>
      <c r="J183" s="123"/>
      <c r="K183" s="124"/>
      <c r="L183" s="125"/>
      <c r="M183" s="126"/>
      <c r="N183" s="126"/>
      <c r="O183" s="125"/>
      <c r="P183" s="126"/>
      <c r="Q183" s="126"/>
      <c r="R183" s="125"/>
      <c r="S183" s="121"/>
      <c r="T183" s="121"/>
      <c r="U183" s="121"/>
      <c r="V183" s="121"/>
      <c r="W183" s="121"/>
      <c r="X183" s="121"/>
      <c r="Y183" s="121"/>
      <c r="Z183" s="121"/>
      <c r="AA183" s="127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8"/>
      <c r="AS183" s="128"/>
      <c r="AT183" s="129"/>
      <c r="AU183" s="121"/>
      <c r="AV183" s="121"/>
      <c r="AW183" s="128"/>
    </row>
    <row r="184" spans="1:49" s="20" customFormat="1">
      <c r="A184" s="120"/>
      <c r="B184" s="120"/>
      <c r="C184" s="120"/>
      <c r="D184" s="121"/>
      <c r="E184" s="121"/>
      <c r="F184" s="121"/>
      <c r="G184" s="121"/>
      <c r="H184" s="122"/>
      <c r="I184" s="122"/>
      <c r="J184" s="123"/>
      <c r="K184" s="124"/>
      <c r="L184" s="125"/>
      <c r="M184" s="126"/>
      <c r="N184" s="126"/>
      <c r="O184" s="125"/>
      <c r="P184" s="126"/>
      <c r="Q184" s="126"/>
      <c r="R184" s="125"/>
      <c r="S184" s="121"/>
      <c r="T184" s="121"/>
      <c r="U184" s="121"/>
      <c r="V184" s="121"/>
      <c r="W184" s="121"/>
      <c r="X184" s="121"/>
      <c r="Y184" s="121"/>
      <c r="Z184" s="121"/>
      <c r="AA184" s="127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8"/>
      <c r="AS184" s="128"/>
      <c r="AT184" s="129"/>
      <c r="AU184" s="121"/>
      <c r="AV184" s="121"/>
      <c r="AW184" s="128"/>
    </row>
    <row r="185" spans="1:49" s="20" customFormat="1">
      <c r="A185" s="120"/>
      <c r="B185" s="120"/>
      <c r="C185" s="120"/>
      <c r="D185" s="121"/>
      <c r="E185" s="121"/>
      <c r="F185" s="121"/>
      <c r="G185" s="121"/>
      <c r="H185" s="122"/>
      <c r="I185" s="122"/>
      <c r="J185" s="123"/>
      <c r="K185" s="124"/>
      <c r="L185" s="125"/>
      <c r="M185" s="126"/>
      <c r="N185" s="126"/>
      <c r="O185" s="125"/>
      <c r="P185" s="126"/>
      <c r="Q185" s="126"/>
      <c r="R185" s="125"/>
      <c r="S185" s="121"/>
      <c r="T185" s="121"/>
      <c r="U185" s="121"/>
      <c r="V185" s="121"/>
      <c r="W185" s="121"/>
      <c r="X185" s="121"/>
      <c r="Y185" s="121"/>
      <c r="Z185" s="121"/>
      <c r="AA185" s="127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8"/>
      <c r="AS185" s="128"/>
      <c r="AT185" s="129"/>
      <c r="AU185" s="121"/>
      <c r="AV185" s="121"/>
      <c r="AW185" s="128"/>
    </row>
    <row r="186" spans="1:49" s="20" customFormat="1">
      <c r="A186" s="120"/>
      <c r="B186" s="120"/>
      <c r="C186" s="120"/>
      <c r="D186" s="121"/>
      <c r="E186" s="121"/>
      <c r="F186" s="121"/>
      <c r="G186" s="121"/>
      <c r="H186" s="122"/>
      <c r="I186" s="122"/>
      <c r="J186" s="123"/>
      <c r="K186" s="124"/>
      <c r="L186" s="125"/>
      <c r="M186" s="126"/>
      <c r="N186" s="126"/>
      <c r="O186" s="125"/>
      <c r="P186" s="126"/>
      <c r="Q186" s="126"/>
      <c r="R186" s="125"/>
      <c r="S186" s="121"/>
      <c r="T186" s="121"/>
      <c r="U186" s="121"/>
      <c r="V186" s="121"/>
      <c r="W186" s="121"/>
      <c r="X186" s="121"/>
      <c r="Y186" s="121"/>
      <c r="Z186" s="121"/>
      <c r="AA186" s="127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8"/>
      <c r="AS186" s="128"/>
      <c r="AT186" s="129"/>
      <c r="AU186" s="121"/>
      <c r="AV186" s="121"/>
      <c r="AW186" s="128"/>
    </row>
    <row r="187" spans="1:49" s="20" customFormat="1">
      <c r="A187" s="120"/>
      <c r="B187" s="120"/>
      <c r="C187" s="120"/>
      <c r="D187" s="121"/>
      <c r="E187" s="121"/>
      <c r="F187" s="121"/>
      <c r="G187" s="121"/>
      <c r="H187" s="122"/>
      <c r="I187" s="122"/>
      <c r="J187" s="123"/>
      <c r="K187" s="124"/>
      <c r="L187" s="125"/>
      <c r="M187" s="126"/>
      <c r="N187" s="126"/>
      <c r="O187" s="125"/>
      <c r="P187" s="126"/>
      <c r="Q187" s="126"/>
      <c r="R187" s="125"/>
      <c r="S187" s="121"/>
      <c r="T187" s="121"/>
      <c r="U187" s="121"/>
      <c r="V187" s="121"/>
      <c r="W187" s="121"/>
      <c r="X187" s="121"/>
      <c r="Y187" s="121"/>
      <c r="Z187" s="121"/>
      <c r="AA187" s="127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8"/>
      <c r="AS187" s="128"/>
      <c r="AT187" s="129"/>
      <c r="AU187" s="121"/>
      <c r="AV187" s="121"/>
      <c r="AW187" s="128"/>
    </row>
    <row r="188" spans="1:49" s="20" customFormat="1">
      <c r="A188" s="120"/>
      <c r="B188" s="120"/>
      <c r="C188" s="120"/>
      <c r="D188" s="121"/>
      <c r="E188" s="121"/>
      <c r="F188" s="121"/>
      <c r="G188" s="121"/>
      <c r="H188" s="122"/>
      <c r="I188" s="122"/>
      <c r="J188" s="123"/>
      <c r="K188" s="124"/>
      <c r="L188" s="125"/>
      <c r="M188" s="126"/>
      <c r="N188" s="126"/>
      <c r="O188" s="125"/>
      <c r="P188" s="126"/>
      <c r="Q188" s="126"/>
      <c r="R188" s="125"/>
      <c r="S188" s="121"/>
      <c r="T188" s="121"/>
      <c r="U188" s="121"/>
      <c r="V188" s="121"/>
      <c r="W188" s="121"/>
      <c r="X188" s="121"/>
      <c r="Y188" s="121"/>
      <c r="Z188" s="121"/>
      <c r="AA188" s="127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8"/>
      <c r="AS188" s="128"/>
      <c r="AT188" s="129"/>
      <c r="AU188" s="121"/>
      <c r="AV188" s="121"/>
      <c r="AW188" s="128"/>
    </row>
    <row r="189" spans="1:49" s="20" customFormat="1">
      <c r="A189" s="120"/>
      <c r="B189" s="120"/>
      <c r="C189" s="120"/>
      <c r="D189" s="121"/>
      <c r="E189" s="121"/>
      <c r="F189" s="121"/>
      <c r="G189" s="121"/>
      <c r="H189" s="122"/>
      <c r="I189" s="122"/>
      <c r="J189" s="123"/>
      <c r="K189" s="124"/>
      <c r="L189" s="125"/>
      <c r="M189" s="126"/>
      <c r="N189" s="126"/>
      <c r="O189" s="125"/>
      <c r="P189" s="126"/>
      <c r="Q189" s="126"/>
      <c r="R189" s="125"/>
      <c r="S189" s="121"/>
      <c r="T189" s="121"/>
      <c r="U189" s="121"/>
      <c r="V189" s="121"/>
      <c r="W189" s="121"/>
      <c r="X189" s="121"/>
      <c r="Y189" s="121"/>
      <c r="Z189" s="121"/>
      <c r="AA189" s="127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8"/>
      <c r="AS189" s="128"/>
      <c r="AT189" s="129"/>
      <c r="AU189" s="121"/>
      <c r="AV189" s="121"/>
      <c r="AW189" s="128"/>
    </row>
    <row r="190" spans="1:49" s="20" customFormat="1">
      <c r="A190" s="120"/>
      <c r="B190" s="120"/>
      <c r="C190" s="120"/>
      <c r="D190" s="121"/>
      <c r="E190" s="121"/>
      <c r="F190" s="121"/>
      <c r="G190" s="121"/>
      <c r="H190" s="122"/>
      <c r="I190" s="122"/>
      <c r="J190" s="123"/>
      <c r="K190" s="124"/>
      <c r="L190" s="125"/>
      <c r="M190" s="126"/>
      <c r="N190" s="126"/>
      <c r="O190" s="125"/>
      <c r="P190" s="126"/>
      <c r="Q190" s="126"/>
      <c r="R190" s="125"/>
      <c r="S190" s="121"/>
      <c r="T190" s="121"/>
      <c r="U190" s="121"/>
      <c r="V190" s="121"/>
      <c r="W190" s="121"/>
      <c r="X190" s="121"/>
      <c r="Y190" s="121"/>
      <c r="Z190" s="121"/>
      <c r="AA190" s="127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8"/>
      <c r="AS190" s="128"/>
      <c r="AT190" s="129"/>
      <c r="AU190" s="121"/>
      <c r="AV190" s="121"/>
      <c r="AW190" s="128"/>
    </row>
    <row r="191" spans="1:49" s="20" customFormat="1">
      <c r="A191" s="120"/>
      <c r="B191" s="120"/>
      <c r="C191" s="120"/>
      <c r="D191" s="121"/>
      <c r="E191" s="121"/>
      <c r="F191" s="121"/>
      <c r="G191" s="121"/>
      <c r="H191" s="122"/>
      <c r="I191" s="122"/>
      <c r="J191" s="123"/>
      <c r="K191" s="124"/>
      <c r="L191" s="125"/>
      <c r="M191" s="126"/>
      <c r="N191" s="126"/>
      <c r="O191" s="125"/>
      <c r="P191" s="126"/>
      <c r="Q191" s="126"/>
      <c r="R191" s="125"/>
      <c r="S191" s="121"/>
      <c r="T191" s="121"/>
      <c r="U191" s="121"/>
      <c r="V191" s="121"/>
      <c r="W191" s="121"/>
      <c r="X191" s="121"/>
      <c r="Y191" s="121"/>
      <c r="Z191" s="121"/>
      <c r="AA191" s="127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8"/>
      <c r="AS191" s="128"/>
      <c r="AT191" s="129"/>
      <c r="AU191" s="121"/>
      <c r="AV191" s="121"/>
      <c r="AW191" s="128"/>
    </row>
    <row r="192" spans="1:49" s="20" customFormat="1">
      <c r="A192" s="120"/>
      <c r="B192" s="120"/>
      <c r="C192" s="120"/>
      <c r="D192" s="121"/>
      <c r="E192" s="121"/>
      <c r="F192" s="121"/>
      <c r="G192" s="121"/>
      <c r="H192" s="122"/>
      <c r="I192" s="122"/>
      <c r="J192" s="123"/>
      <c r="K192" s="124"/>
      <c r="L192" s="125"/>
      <c r="M192" s="126"/>
      <c r="N192" s="126"/>
      <c r="O192" s="125"/>
      <c r="P192" s="126"/>
      <c r="Q192" s="126"/>
      <c r="R192" s="125"/>
      <c r="S192" s="121"/>
      <c r="T192" s="121"/>
      <c r="U192" s="121"/>
      <c r="V192" s="121"/>
      <c r="W192" s="121"/>
      <c r="X192" s="121"/>
      <c r="Y192" s="121"/>
      <c r="Z192" s="121"/>
      <c r="AA192" s="127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8"/>
      <c r="AS192" s="128"/>
      <c r="AT192" s="129"/>
      <c r="AU192" s="121"/>
      <c r="AV192" s="121"/>
      <c r="AW192" s="128"/>
    </row>
    <row r="193" spans="1:49" s="20" customFormat="1">
      <c r="A193" s="120"/>
      <c r="B193" s="120"/>
      <c r="C193" s="120"/>
      <c r="D193" s="121"/>
      <c r="E193" s="121"/>
      <c r="F193" s="121"/>
      <c r="G193" s="121"/>
      <c r="H193" s="122"/>
      <c r="I193" s="122"/>
      <c r="J193" s="123"/>
      <c r="K193" s="124"/>
      <c r="L193" s="125"/>
      <c r="M193" s="126"/>
      <c r="N193" s="126"/>
      <c r="O193" s="125"/>
      <c r="P193" s="126"/>
      <c r="Q193" s="126"/>
      <c r="R193" s="125"/>
      <c r="S193" s="121"/>
      <c r="T193" s="121"/>
      <c r="U193" s="121"/>
      <c r="V193" s="121"/>
      <c r="W193" s="121"/>
      <c r="X193" s="121"/>
      <c r="Y193" s="121"/>
      <c r="Z193" s="121"/>
      <c r="AA193" s="127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8"/>
      <c r="AS193" s="128"/>
      <c r="AT193" s="129"/>
      <c r="AU193" s="121"/>
      <c r="AV193" s="121"/>
      <c r="AW193" s="128"/>
    </row>
    <row r="194" spans="1:49" s="20" customFormat="1">
      <c r="A194" s="120"/>
      <c r="B194" s="120"/>
      <c r="C194" s="120"/>
      <c r="D194" s="121"/>
      <c r="E194" s="121"/>
      <c r="F194" s="121"/>
      <c r="G194" s="121"/>
      <c r="H194" s="122"/>
      <c r="I194" s="122"/>
      <c r="J194" s="123"/>
      <c r="K194" s="124"/>
      <c r="L194" s="125"/>
      <c r="M194" s="126"/>
      <c r="N194" s="126"/>
      <c r="O194" s="125"/>
      <c r="P194" s="126"/>
      <c r="Q194" s="126"/>
      <c r="R194" s="125"/>
      <c r="S194" s="121"/>
      <c r="T194" s="121"/>
      <c r="U194" s="121"/>
      <c r="V194" s="121"/>
      <c r="W194" s="121"/>
      <c r="X194" s="121"/>
      <c r="Y194" s="121"/>
      <c r="Z194" s="121"/>
      <c r="AA194" s="127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8"/>
      <c r="AS194" s="128"/>
      <c r="AT194" s="129"/>
      <c r="AU194" s="121"/>
      <c r="AV194" s="121"/>
      <c r="AW194" s="128"/>
    </row>
    <row r="195" spans="1:49" s="20" customFormat="1">
      <c r="A195" s="120"/>
      <c r="B195" s="120"/>
      <c r="C195" s="120"/>
      <c r="D195" s="121"/>
      <c r="E195" s="121"/>
      <c r="F195" s="121"/>
      <c r="G195" s="121"/>
      <c r="H195" s="122"/>
      <c r="I195" s="122"/>
      <c r="J195" s="123"/>
      <c r="K195" s="124"/>
      <c r="L195" s="125"/>
      <c r="M195" s="126"/>
      <c r="N195" s="126"/>
      <c r="O195" s="125"/>
      <c r="P195" s="126"/>
      <c r="Q195" s="126"/>
      <c r="R195" s="125"/>
      <c r="S195" s="121"/>
      <c r="T195" s="121"/>
      <c r="U195" s="121"/>
      <c r="V195" s="121"/>
      <c r="W195" s="121"/>
      <c r="X195" s="121"/>
      <c r="Y195" s="121"/>
      <c r="Z195" s="121"/>
      <c r="AA195" s="127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8"/>
      <c r="AS195" s="128"/>
      <c r="AT195" s="129"/>
      <c r="AU195" s="121"/>
      <c r="AV195" s="121"/>
      <c r="AW195" s="128"/>
    </row>
    <row r="196" spans="1:49" s="20" customFormat="1">
      <c r="A196" s="120"/>
      <c r="B196" s="120"/>
      <c r="C196" s="120"/>
      <c r="D196" s="121"/>
      <c r="E196" s="121"/>
      <c r="F196" s="121"/>
      <c r="G196" s="121"/>
      <c r="H196" s="122"/>
      <c r="I196" s="122"/>
      <c r="J196" s="123"/>
      <c r="K196" s="124"/>
      <c r="L196" s="125"/>
      <c r="M196" s="126"/>
      <c r="N196" s="126"/>
      <c r="O196" s="125"/>
      <c r="P196" s="126"/>
      <c r="Q196" s="126"/>
      <c r="R196" s="125"/>
      <c r="S196" s="121"/>
      <c r="T196" s="121"/>
      <c r="U196" s="121"/>
      <c r="V196" s="121"/>
      <c r="W196" s="121"/>
      <c r="X196" s="121"/>
      <c r="Y196" s="121"/>
      <c r="Z196" s="121"/>
      <c r="AA196" s="127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8"/>
      <c r="AS196" s="128"/>
      <c r="AT196" s="129"/>
      <c r="AU196" s="121"/>
      <c r="AV196" s="121"/>
      <c r="AW196" s="128"/>
    </row>
    <row r="197" spans="1:49" s="20" customFormat="1">
      <c r="A197" s="120"/>
      <c r="B197" s="120"/>
      <c r="C197" s="120"/>
      <c r="D197" s="121"/>
      <c r="E197" s="121"/>
      <c r="F197" s="121"/>
      <c r="G197" s="121"/>
      <c r="H197" s="122"/>
      <c r="I197" s="122"/>
      <c r="J197" s="123"/>
      <c r="K197" s="124"/>
      <c r="L197" s="125"/>
      <c r="M197" s="126"/>
      <c r="N197" s="126"/>
      <c r="O197" s="125"/>
      <c r="P197" s="126"/>
      <c r="Q197" s="126"/>
      <c r="R197" s="125"/>
      <c r="S197" s="121"/>
      <c r="T197" s="121"/>
      <c r="U197" s="121"/>
      <c r="V197" s="121"/>
      <c r="W197" s="121"/>
      <c r="X197" s="121"/>
      <c r="Y197" s="121"/>
      <c r="Z197" s="121"/>
      <c r="AA197" s="127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8"/>
      <c r="AS197" s="128"/>
      <c r="AT197" s="129"/>
      <c r="AU197" s="121"/>
      <c r="AV197" s="121"/>
      <c r="AW197" s="128"/>
    </row>
    <row r="198" spans="1:49" s="20" customFormat="1">
      <c r="A198" s="120"/>
      <c r="B198" s="120"/>
      <c r="C198" s="120"/>
      <c r="D198" s="121"/>
      <c r="E198" s="121"/>
      <c r="F198" s="121"/>
      <c r="G198" s="121"/>
      <c r="H198" s="122"/>
      <c r="I198" s="122"/>
      <c r="J198" s="123"/>
      <c r="K198" s="124"/>
      <c r="L198" s="125"/>
      <c r="M198" s="126"/>
      <c r="N198" s="126"/>
      <c r="O198" s="125"/>
      <c r="P198" s="126"/>
      <c r="Q198" s="126"/>
      <c r="R198" s="125"/>
      <c r="S198" s="121"/>
      <c r="T198" s="121"/>
      <c r="U198" s="121"/>
      <c r="V198" s="121"/>
      <c r="W198" s="121"/>
      <c r="X198" s="121"/>
      <c r="Y198" s="121"/>
      <c r="Z198" s="121"/>
      <c r="AA198" s="127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8"/>
      <c r="AS198" s="128"/>
      <c r="AT198" s="129"/>
      <c r="AU198" s="121"/>
      <c r="AV198" s="121"/>
      <c r="AW198" s="128"/>
    </row>
    <row r="199" spans="1:49" s="20" customFormat="1">
      <c r="A199" s="120"/>
      <c r="B199" s="120"/>
      <c r="C199" s="120"/>
      <c r="D199" s="121"/>
      <c r="E199" s="121"/>
      <c r="F199" s="121"/>
      <c r="G199" s="121"/>
      <c r="H199" s="122"/>
      <c r="I199" s="122"/>
      <c r="J199" s="123"/>
      <c r="K199" s="124"/>
      <c r="L199" s="125"/>
      <c r="M199" s="126"/>
      <c r="N199" s="126"/>
      <c r="O199" s="125"/>
      <c r="P199" s="126"/>
      <c r="Q199" s="126"/>
      <c r="R199" s="125"/>
      <c r="S199" s="121"/>
      <c r="T199" s="121"/>
      <c r="U199" s="121"/>
      <c r="V199" s="121"/>
      <c r="W199" s="121"/>
      <c r="X199" s="121"/>
      <c r="Y199" s="121"/>
      <c r="Z199" s="121"/>
      <c r="AA199" s="127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8"/>
      <c r="AS199" s="128"/>
      <c r="AT199" s="129"/>
      <c r="AU199" s="121"/>
      <c r="AV199" s="121"/>
      <c r="AW199" s="128"/>
    </row>
    <row r="200" spans="1:49" s="20" customFormat="1">
      <c r="A200" s="120"/>
      <c r="B200" s="120"/>
      <c r="C200" s="120"/>
      <c r="D200" s="121"/>
      <c r="E200" s="121"/>
      <c r="F200" s="121"/>
      <c r="G200" s="121"/>
      <c r="H200" s="122"/>
      <c r="I200" s="122"/>
      <c r="J200" s="123"/>
      <c r="K200" s="124"/>
      <c r="L200" s="125"/>
      <c r="M200" s="126"/>
      <c r="N200" s="126"/>
      <c r="O200" s="125"/>
      <c r="P200" s="126"/>
      <c r="Q200" s="126"/>
      <c r="R200" s="125"/>
      <c r="S200" s="121"/>
      <c r="T200" s="121"/>
      <c r="U200" s="121"/>
      <c r="V200" s="121"/>
      <c r="W200" s="121"/>
      <c r="X200" s="121"/>
      <c r="Y200" s="121"/>
      <c r="Z200" s="121"/>
      <c r="AA200" s="127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8"/>
      <c r="AS200" s="128"/>
      <c r="AT200" s="129"/>
      <c r="AU200" s="121"/>
      <c r="AV200" s="121"/>
      <c r="AW200" s="128"/>
    </row>
    <row r="201" spans="1:49" s="20" customFormat="1">
      <c r="A201" s="120"/>
      <c r="B201" s="120"/>
      <c r="C201" s="120"/>
      <c r="D201" s="121"/>
      <c r="E201" s="121"/>
      <c r="F201" s="121"/>
      <c r="G201" s="121"/>
      <c r="H201" s="122"/>
      <c r="I201" s="122"/>
      <c r="J201" s="123"/>
      <c r="K201" s="124"/>
      <c r="L201" s="125"/>
      <c r="M201" s="126"/>
      <c r="N201" s="126"/>
      <c r="O201" s="125"/>
      <c r="P201" s="126"/>
      <c r="Q201" s="126"/>
      <c r="R201" s="125"/>
      <c r="S201" s="121"/>
      <c r="T201" s="121"/>
      <c r="U201" s="121"/>
      <c r="V201" s="121"/>
      <c r="W201" s="121"/>
      <c r="X201" s="121"/>
      <c r="Y201" s="121"/>
      <c r="Z201" s="121"/>
      <c r="AA201" s="127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8"/>
      <c r="AS201" s="128"/>
      <c r="AT201" s="129"/>
      <c r="AU201" s="121"/>
      <c r="AV201" s="121"/>
      <c r="AW201" s="128"/>
    </row>
    <row r="202" spans="1:49" s="20" customFormat="1">
      <c r="A202" s="120"/>
      <c r="B202" s="120"/>
      <c r="C202" s="120"/>
      <c r="D202" s="121"/>
      <c r="E202" s="121"/>
      <c r="F202" s="121"/>
      <c r="G202" s="121"/>
      <c r="H202" s="122"/>
      <c r="I202" s="122"/>
      <c r="J202" s="123"/>
      <c r="K202" s="124"/>
      <c r="L202" s="125"/>
      <c r="M202" s="126"/>
      <c r="N202" s="126"/>
      <c r="O202" s="125"/>
      <c r="P202" s="126"/>
      <c r="Q202" s="126"/>
      <c r="R202" s="125"/>
      <c r="S202" s="121"/>
      <c r="T202" s="121"/>
      <c r="U202" s="121"/>
      <c r="V202" s="121"/>
      <c r="W202" s="121"/>
      <c r="X202" s="121"/>
      <c r="Y202" s="121"/>
      <c r="Z202" s="121"/>
      <c r="AA202" s="127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8"/>
      <c r="AS202" s="128"/>
      <c r="AT202" s="129"/>
      <c r="AU202" s="121"/>
      <c r="AV202" s="121"/>
      <c r="AW202" s="128"/>
    </row>
    <row r="203" spans="1:49" s="20" customFormat="1">
      <c r="A203" s="120"/>
      <c r="B203" s="120"/>
      <c r="C203" s="120"/>
      <c r="D203" s="121"/>
      <c r="E203" s="121"/>
      <c r="F203" s="121"/>
      <c r="G203" s="121"/>
      <c r="H203" s="122"/>
      <c r="I203" s="122"/>
      <c r="J203" s="123"/>
      <c r="K203" s="124"/>
      <c r="L203" s="125"/>
      <c r="M203" s="126"/>
      <c r="N203" s="126"/>
      <c r="O203" s="125"/>
      <c r="P203" s="126"/>
      <c r="Q203" s="126"/>
      <c r="R203" s="125"/>
      <c r="S203" s="121"/>
      <c r="T203" s="121"/>
      <c r="U203" s="121"/>
      <c r="V203" s="121"/>
      <c r="W203" s="121"/>
      <c r="X203" s="121"/>
      <c r="Y203" s="121"/>
      <c r="Z203" s="121"/>
      <c r="AA203" s="127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8"/>
      <c r="AS203" s="128"/>
      <c r="AT203" s="129"/>
      <c r="AU203" s="121"/>
      <c r="AV203" s="121"/>
      <c r="AW203" s="128"/>
    </row>
    <row r="204" spans="1:49" s="20" customFormat="1">
      <c r="A204" s="120"/>
      <c r="B204" s="120"/>
      <c r="C204" s="120"/>
      <c r="D204" s="121"/>
      <c r="E204" s="121"/>
      <c r="F204" s="121"/>
      <c r="G204" s="121"/>
      <c r="H204" s="122"/>
      <c r="I204" s="122"/>
      <c r="J204" s="123"/>
      <c r="K204" s="124"/>
      <c r="L204" s="125"/>
      <c r="M204" s="126"/>
      <c r="N204" s="126"/>
      <c r="O204" s="125"/>
      <c r="P204" s="126"/>
      <c r="Q204" s="126"/>
      <c r="R204" s="125"/>
      <c r="S204" s="121"/>
      <c r="T204" s="121"/>
      <c r="U204" s="121"/>
      <c r="V204" s="121"/>
      <c r="W204" s="121"/>
      <c r="X204" s="121"/>
      <c r="Y204" s="121"/>
      <c r="Z204" s="121"/>
      <c r="AA204" s="127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8"/>
      <c r="AS204" s="128"/>
      <c r="AT204" s="129"/>
      <c r="AU204" s="121"/>
      <c r="AV204" s="121"/>
      <c r="AW204" s="128"/>
    </row>
    <row r="205" spans="1:49" s="20" customFormat="1">
      <c r="A205" s="120"/>
      <c r="B205" s="120"/>
      <c r="C205" s="120"/>
      <c r="D205" s="121"/>
      <c r="E205" s="121"/>
      <c r="F205" s="121"/>
      <c r="G205" s="121"/>
      <c r="H205" s="122"/>
      <c r="I205" s="122"/>
      <c r="J205" s="123"/>
      <c r="K205" s="124"/>
      <c r="L205" s="125"/>
      <c r="M205" s="126"/>
      <c r="N205" s="126"/>
      <c r="O205" s="125"/>
      <c r="P205" s="126"/>
      <c r="Q205" s="126"/>
      <c r="R205" s="125"/>
      <c r="S205" s="121"/>
      <c r="T205" s="121"/>
      <c r="U205" s="121"/>
      <c r="V205" s="121"/>
      <c r="W205" s="121"/>
      <c r="X205" s="121"/>
      <c r="Y205" s="121"/>
      <c r="Z205" s="121"/>
      <c r="AA205" s="127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8"/>
      <c r="AS205" s="128"/>
      <c r="AT205" s="129"/>
      <c r="AU205" s="121"/>
      <c r="AV205" s="121"/>
      <c r="AW205" s="128"/>
    </row>
    <row r="206" spans="1:49" s="20" customFormat="1">
      <c r="A206" s="120"/>
      <c r="B206" s="120"/>
      <c r="C206" s="120"/>
      <c r="D206" s="121"/>
      <c r="E206" s="121"/>
      <c r="F206" s="121"/>
      <c r="G206" s="121"/>
      <c r="H206" s="122"/>
      <c r="I206" s="122"/>
      <c r="J206" s="123"/>
      <c r="K206" s="124"/>
      <c r="L206" s="125"/>
      <c r="M206" s="126"/>
      <c r="N206" s="126"/>
      <c r="O206" s="125"/>
      <c r="P206" s="126"/>
      <c r="Q206" s="126"/>
      <c r="R206" s="125"/>
      <c r="S206" s="121"/>
      <c r="T206" s="121"/>
      <c r="U206" s="121"/>
      <c r="V206" s="121"/>
      <c r="W206" s="121"/>
      <c r="X206" s="121"/>
      <c r="Y206" s="121"/>
      <c r="Z206" s="121"/>
      <c r="AA206" s="127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8"/>
      <c r="AS206" s="128"/>
      <c r="AT206" s="129"/>
      <c r="AU206" s="121"/>
      <c r="AV206" s="121"/>
      <c r="AW206" s="128"/>
    </row>
    <row r="207" spans="1:49" s="20" customFormat="1">
      <c r="A207" s="120"/>
      <c r="B207" s="120"/>
      <c r="C207" s="120"/>
      <c r="D207" s="121"/>
      <c r="E207" s="121"/>
      <c r="F207" s="121"/>
      <c r="G207" s="121"/>
      <c r="H207" s="122"/>
      <c r="I207" s="122"/>
      <c r="J207" s="123"/>
      <c r="K207" s="124"/>
      <c r="L207" s="125"/>
      <c r="M207" s="126"/>
      <c r="N207" s="126"/>
      <c r="O207" s="125"/>
      <c r="P207" s="126"/>
      <c r="Q207" s="126"/>
      <c r="R207" s="125"/>
      <c r="S207" s="121"/>
      <c r="T207" s="121"/>
      <c r="U207" s="121"/>
      <c r="V207" s="121"/>
      <c r="W207" s="121"/>
      <c r="X207" s="121"/>
      <c r="Y207" s="121"/>
      <c r="Z207" s="121"/>
      <c r="AA207" s="127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8"/>
      <c r="AS207" s="128"/>
      <c r="AT207" s="129"/>
      <c r="AU207" s="121"/>
      <c r="AV207" s="121"/>
      <c r="AW207" s="128"/>
    </row>
    <row r="208" spans="1:49" s="20" customFormat="1">
      <c r="A208" s="120"/>
      <c r="B208" s="120"/>
      <c r="C208" s="120"/>
      <c r="D208" s="121"/>
      <c r="E208" s="121"/>
      <c r="F208" s="121"/>
      <c r="G208" s="121"/>
      <c r="H208" s="122"/>
      <c r="I208" s="122"/>
      <c r="J208" s="123"/>
      <c r="K208" s="124"/>
      <c r="L208" s="125"/>
      <c r="M208" s="126"/>
      <c r="N208" s="126"/>
      <c r="O208" s="125"/>
      <c r="P208" s="126"/>
      <c r="Q208" s="126"/>
      <c r="R208" s="125"/>
      <c r="S208" s="121"/>
      <c r="T208" s="121"/>
      <c r="U208" s="121"/>
      <c r="V208" s="121"/>
      <c r="W208" s="121"/>
      <c r="X208" s="121"/>
      <c r="Y208" s="121"/>
      <c r="Z208" s="121"/>
      <c r="AA208" s="127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8"/>
      <c r="AS208" s="128"/>
      <c r="AT208" s="129"/>
      <c r="AU208" s="121"/>
      <c r="AV208" s="121"/>
      <c r="AW208" s="128"/>
    </row>
    <row r="209" spans="1:49" s="20" customFormat="1">
      <c r="A209" s="120"/>
      <c r="B209" s="120"/>
      <c r="C209" s="120"/>
      <c r="D209" s="121"/>
      <c r="E209" s="121"/>
      <c r="F209" s="121"/>
      <c r="G209" s="121"/>
      <c r="H209" s="122"/>
      <c r="I209" s="122"/>
      <c r="J209" s="123"/>
      <c r="K209" s="124"/>
      <c r="L209" s="125"/>
      <c r="M209" s="126"/>
      <c r="N209" s="126"/>
      <c r="O209" s="125"/>
      <c r="P209" s="126"/>
      <c r="Q209" s="126"/>
      <c r="R209" s="125"/>
      <c r="S209" s="121"/>
      <c r="T209" s="121"/>
      <c r="U209" s="121"/>
      <c r="V209" s="121"/>
      <c r="W209" s="121"/>
      <c r="X209" s="121"/>
      <c r="Y209" s="121"/>
      <c r="Z209" s="121"/>
      <c r="AA209" s="127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8"/>
      <c r="AS209" s="128"/>
      <c r="AT209" s="129"/>
      <c r="AU209" s="121"/>
      <c r="AV209" s="121"/>
      <c r="AW209" s="128"/>
    </row>
    <row r="210" spans="1:49" s="20" customFormat="1">
      <c r="A210" s="120"/>
      <c r="B210" s="120"/>
      <c r="C210" s="120"/>
      <c r="D210" s="121"/>
      <c r="E210" s="121"/>
      <c r="F210" s="121"/>
      <c r="G210" s="121"/>
      <c r="H210" s="122"/>
      <c r="I210" s="122"/>
      <c r="J210" s="123"/>
      <c r="K210" s="124"/>
      <c r="L210" s="125"/>
      <c r="M210" s="126"/>
      <c r="N210" s="126"/>
      <c r="O210" s="125"/>
      <c r="P210" s="126"/>
      <c r="Q210" s="126"/>
      <c r="R210" s="125"/>
      <c r="S210" s="121"/>
      <c r="T210" s="121"/>
      <c r="U210" s="121"/>
      <c r="V210" s="121"/>
      <c r="W210" s="121"/>
      <c r="X210" s="121"/>
      <c r="Y210" s="121"/>
      <c r="Z210" s="121"/>
      <c r="AA210" s="127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8"/>
      <c r="AS210" s="128"/>
      <c r="AT210" s="129"/>
      <c r="AU210" s="121"/>
      <c r="AV210" s="121"/>
      <c r="AW210" s="128"/>
    </row>
    <row r="211" spans="1:49" s="20" customFormat="1">
      <c r="A211" s="120"/>
      <c r="B211" s="120"/>
      <c r="C211" s="120"/>
      <c r="D211" s="121"/>
      <c r="E211" s="121"/>
      <c r="F211" s="121"/>
      <c r="G211" s="121"/>
      <c r="H211" s="122"/>
      <c r="I211" s="122"/>
      <c r="J211" s="123"/>
      <c r="K211" s="124"/>
      <c r="L211" s="125"/>
      <c r="M211" s="126"/>
      <c r="N211" s="126"/>
      <c r="O211" s="125"/>
      <c r="P211" s="126"/>
      <c r="Q211" s="126"/>
      <c r="R211" s="125"/>
      <c r="S211" s="121"/>
      <c r="T211" s="121"/>
      <c r="U211" s="121"/>
      <c r="V211" s="121"/>
      <c r="W211" s="121"/>
      <c r="X211" s="121"/>
      <c r="Y211" s="121"/>
      <c r="Z211" s="121"/>
      <c r="AA211" s="127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8"/>
      <c r="AS211" s="128"/>
      <c r="AT211" s="129"/>
      <c r="AU211" s="121"/>
      <c r="AV211" s="121"/>
      <c r="AW211" s="128"/>
    </row>
    <row r="212" spans="1:49" s="20" customFormat="1">
      <c r="A212" s="120"/>
      <c r="B212" s="120"/>
      <c r="C212" s="120"/>
      <c r="D212" s="121"/>
      <c r="E212" s="121"/>
      <c r="F212" s="121"/>
      <c r="G212" s="121"/>
      <c r="H212" s="122"/>
      <c r="I212" s="122"/>
      <c r="J212" s="123"/>
      <c r="K212" s="124"/>
      <c r="L212" s="125"/>
      <c r="M212" s="126"/>
      <c r="N212" s="126"/>
      <c r="O212" s="125"/>
      <c r="P212" s="126"/>
      <c r="Q212" s="126"/>
      <c r="R212" s="125"/>
      <c r="S212" s="121"/>
      <c r="T212" s="121"/>
      <c r="U212" s="121"/>
      <c r="V212" s="121"/>
      <c r="W212" s="121"/>
      <c r="X212" s="121"/>
      <c r="Y212" s="121"/>
      <c r="Z212" s="121"/>
      <c r="AA212" s="127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8"/>
      <c r="AS212" s="128"/>
      <c r="AT212" s="129"/>
      <c r="AU212" s="121"/>
      <c r="AV212" s="121"/>
      <c r="AW212" s="128"/>
    </row>
    <row r="213" spans="1:49" s="20" customFormat="1">
      <c r="A213" s="120"/>
      <c r="B213" s="120"/>
      <c r="C213" s="120"/>
      <c r="D213" s="121"/>
      <c r="E213" s="121"/>
      <c r="F213" s="121"/>
      <c r="G213" s="121"/>
      <c r="H213" s="122"/>
      <c r="I213" s="122"/>
      <c r="J213" s="123"/>
      <c r="K213" s="124"/>
      <c r="L213" s="125"/>
      <c r="M213" s="126"/>
      <c r="N213" s="126"/>
      <c r="O213" s="125"/>
      <c r="P213" s="126"/>
      <c r="Q213" s="126"/>
      <c r="R213" s="125"/>
      <c r="S213" s="121"/>
      <c r="T213" s="121"/>
      <c r="U213" s="121"/>
      <c r="V213" s="121"/>
      <c r="W213" s="121"/>
      <c r="X213" s="121"/>
      <c r="Y213" s="121"/>
      <c r="Z213" s="121"/>
      <c r="AA213" s="127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8"/>
      <c r="AS213" s="128"/>
      <c r="AT213" s="129"/>
      <c r="AU213" s="121"/>
      <c r="AV213" s="121"/>
      <c r="AW213" s="128"/>
    </row>
    <row r="214" spans="1:49" s="20" customFormat="1">
      <c r="A214" s="120"/>
      <c r="B214" s="120"/>
      <c r="C214" s="120"/>
      <c r="D214" s="121"/>
      <c r="E214" s="121"/>
      <c r="F214" s="121"/>
      <c r="G214" s="121"/>
      <c r="H214" s="122"/>
      <c r="I214" s="122"/>
      <c r="J214" s="123"/>
      <c r="K214" s="124"/>
      <c r="L214" s="125"/>
      <c r="M214" s="126"/>
      <c r="N214" s="126"/>
      <c r="O214" s="125"/>
      <c r="P214" s="126"/>
      <c r="Q214" s="126"/>
      <c r="R214" s="125"/>
      <c r="S214" s="121"/>
      <c r="T214" s="121"/>
      <c r="U214" s="121"/>
      <c r="V214" s="121"/>
      <c r="W214" s="121"/>
      <c r="X214" s="121"/>
      <c r="Y214" s="121"/>
      <c r="Z214" s="121"/>
      <c r="AA214" s="127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8"/>
      <c r="AS214" s="128"/>
      <c r="AT214" s="129"/>
      <c r="AU214" s="121"/>
      <c r="AV214" s="121"/>
      <c r="AW214" s="128"/>
    </row>
    <row r="215" spans="1:49" s="20" customFormat="1">
      <c r="A215" s="120"/>
      <c r="B215" s="120"/>
      <c r="C215" s="120"/>
      <c r="D215" s="121"/>
      <c r="E215" s="121"/>
      <c r="F215" s="121"/>
      <c r="G215" s="121"/>
      <c r="H215" s="122"/>
      <c r="I215" s="122"/>
      <c r="J215" s="123"/>
      <c r="K215" s="124"/>
      <c r="L215" s="125"/>
      <c r="M215" s="126"/>
      <c r="N215" s="126"/>
      <c r="O215" s="125"/>
      <c r="P215" s="126"/>
      <c r="Q215" s="126"/>
      <c r="R215" s="125"/>
      <c r="S215" s="121"/>
      <c r="T215" s="121"/>
      <c r="U215" s="121"/>
      <c r="V215" s="121"/>
      <c r="W215" s="121"/>
      <c r="X215" s="121"/>
      <c r="Y215" s="121"/>
      <c r="Z215" s="121"/>
      <c r="AA215" s="127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8"/>
      <c r="AS215" s="128"/>
      <c r="AT215" s="129"/>
      <c r="AU215" s="121"/>
      <c r="AV215" s="121"/>
      <c r="AW215" s="128"/>
    </row>
    <row r="216" spans="1:49" s="20" customFormat="1">
      <c r="A216" s="120"/>
      <c r="B216" s="120"/>
      <c r="C216" s="120"/>
      <c r="D216" s="121"/>
      <c r="E216" s="121"/>
      <c r="F216" s="121"/>
      <c r="G216" s="121"/>
      <c r="H216" s="122"/>
      <c r="I216" s="122"/>
      <c r="J216" s="123"/>
      <c r="K216" s="124"/>
      <c r="L216" s="125"/>
      <c r="M216" s="126"/>
      <c r="N216" s="126"/>
      <c r="O216" s="125"/>
      <c r="P216" s="126"/>
      <c r="Q216" s="126"/>
      <c r="R216" s="125"/>
      <c r="S216" s="121"/>
      <c r="T216" s="121"/>
      <c r="U216" s="121"/>
      <c r="V216" s="121"/>
      <c r="W216" s="121"/>
      <c r="X216" s="121"/>
      <c r="Y216" s="121"/>
      <c r="Z216" s="121"/>
      <c r="AA216" s="127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8"/>
      <c r="AS216" s="128"/>
      <c r="AT216" s="129"/>
      <c r="AU216" s="121"/>
      <c r="AV216" s="121"/>
      <c r="AW216" s="128"/>
    </row>
    <row r="217" spans="1:49" s="20" customFormat="1">
      <c r="A217" s="120"/>
      <c r="B217" s="120"/>
      <c r="C217" s="120"/>
      <c r="D217" s="121"/>
      <c r="E217" s="121"/>
      <c r="F217" s="121"/>
      <c r="G217" s="121"/>
      <c r="H217" s="122"/>
      <c r="I217" s="122"/>
      <c r="J217" s="123"/>
      <c r="K217" s="124"/>
      <c r="L217" s="125"/>
      <c r="M217" s="126"/>
      <c r="N217" s="126"/>
      <c r="O217" s="125"/>
      <c r="P217" s="126"/>
      <c r="Q217" s="126"/>
      <c r="R217" s="125"/>
      <c r="S217" s="121"/>
      <c r="T217" s="121"/>
      <c r="U217" s="121"/>
      <c r="V217" s="121"/>
      <c r="W217" s="121"/>
      <c r="X217" s="121"/>
      <c r="Y217" s="121"/>
      <c r="Z217" s="121"/>
      <c r="AA217" s="127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8"/>
      <c r="AS217" s="128"/>
      <c r="AT217" s="129"/>
      <c r="AU217" s="121"/>
      <c r="AV217" s="121"/>
      <c r="AW217" s="128"/>
    </row>
    <row r="218" spans="1:49" s="20" customFormat="1">
      <c r="A218" s="120"/>
      <c r="B218" s="120"/>
      <c r="C218" s="120"/>
      <c r="D218" s="121"/>
      <c r="E218" s="121"/>
      <c r="F218" s="121"/>
      <c r="G218" s="121"/>
      <c r="H218" s="122"/>
      <c r="I218" s="122"/>
      <c r="J218" s="123"/>
      <c r="K218" s="124"/>
      <c r="L218" s="125"/>
      <c r="M218" s="126"/>
      <c r="N218" s="126"/>
      <c r="O218" s="125"/>
      <c r="P218" s="126"/>
      <c r="Q218" s="126"/>
      <c r="R218" s="125"/>
      <c r="S218" s="121"/>
      <c r="T218" s="121"/>
      <c r="U218" s="121"/>
      <c r="V218" s="121"/>
      <c r="W218" s="121"/>
      <c r="X218" s="121"/>
      <c r="Y218" s="121"/>
      <c r="Z218" s="121"/>
      <c r="AA218" s="127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8"/>
      <c r="AS218" s="128"/>
      <c r="AT218" s="129"/>
      <c r="AU218" s="121"/>
      <c r="AV218" s="121"/>
      <c r="AW218" s="128"/>
    </row>
    <row r="219" spans="1:49" s="20" customFormat="1">
      <c r="A219" s="120"/>
      <c r="B219" s="120"/>
      <c r="C219" s="120"/>
      <c r="D219" s="121"/>
      <c r="E219" s="121"/>
      <c r="F219" s="121"/>
      <c r="G219" s="121"/>
      <c r="H219" s="122"/>
      <c r="I219" s="122"/>
      <c r="J219" s="123"/>
      <c r="K219" s="124"/>
      <c r="L219" s="125"/>
      <c r="M219" s="126"/>
      <c r="N219" s="126"/>
      <c r="O219" s="125"/>
      <c r="P219" s="126"/>
      <c r="Q219" s="126"/>
      <c r="R219" s="125"/>
      <c r="S219" s="121"/>
      <c r="T219" s="121"/>
      <c r="U219" s="121"/>
      <c r="V219" s="121"/>
      <c r="W219" s="121"/>
      <c r="X219" s="121"/>
      <c r="Y219" s="121"/>
      <c r="Z219" s="121"/>
      <c r="AA219" s="127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8"/>
      <c r="AS219" s="128"/>
      <c r="AT219" s="129"/>
      <c r="AU219" s="121"/>
      <c r="AV219" s="121"/>
      <c r="AW219" s="128"/>
    </row>
    <row r="220" spans="1:49" s="20" customFormat="1">
      <c r="A220" s="120"/>
      <c r="B220" s="120"/>
      <c r="C220" s="120"/>
      <c r="D220" s="121"/>
      <c r="E220" s="121"/>
      <c r="F220" s="121"/>
      <c r="G220" s="121"/>
      <c r="H220" s="122"/>
      <c r="I220" s="122"/>
      <c r="J220" s="123"/>
      <c r="K220" s="124"/>
      <c r="L220" s="125"/>
      <c r="M220" s="126"/>
      <c r="N220" s="126"/>
      <c r="O220" s="125"/>
      <c r="P220" s="126"/>
      <c r="Q220" s="126"/>
      <c r="R220" s="125"/>
      <c r="S220" s="121"/>
      <c r="T220" s="121"/>
      <c r="U220" s="121"/>
      <c r="V220" s="121"/>
      <c r="W220" s="121"/>
      <c r="X220" s="121"/>
      <c r="Y220" s="121"/>
      <c r="Z220" s="121"/>
      <c r="AA220" s="127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8"/>
      <c r="AS220" s="128"/>
      <c r="AT220" s="129"/>
      <c r="AU220" s="121"/>
      <c r="AV220" s="121"/>
      <c r="AW220" s="128"/>
    </row>
    <row r="221" spans="1:49" s="20" customFormat="1">
      <c r="A221" s="120"/>
      <c r="B221" s="120"/>
      <c r="C221" s="120"/>
      <c r="D221" s="121"/>
      <c r="E221" s="121"/>
      <c r="F221" s="121"/>
      <c r="G221" s="121"/>
      <c r="H221" s="122"/>
      <c r="I221" s="122"/>
      <c r="J221" s="123"/>
      <c r="K221" s="124"/>
      <c r="L221" s="125"/>
      <c r="M221" s="126"/>
      <c r="N221" s="126"/>
      <c r="O221" s="125"/>
      <c r="P221" s="126"/>
      <c r="Q221" s="126"/>
      <c r="R221" s="125"/>
      <c r="S221" s="121"/>
      <c r="T221" s="121"/>
      <c r="U221" s="121"/>
      <c r="V221" s="121"/>
      <c r="W221" s="121"/>
      <c r="X221" s="121"/>
      <c r="Y221" s="121"/>
      <c r="Z221" s="121"/>
      <c r="AA221" s="127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8"/>
      <c r="AS221" s="128"/>
      <c r="AT221" s="129"/>
      <c r="AU221" s="121"/>
      <c r="AV221" s="121"/>
      <c r="AW221" s="128"/>
    </row>
    <row r="222" spans="1:49" s="20" customFormat="1">
      <c r="A222" s="120"/>
      <c r="B222" s="120"/>
      <c r="C222" s="120"/>
      <c r="D222" s="121"/>
      <c r="E222" s="121"/>
      <c r="F222" s="121"/>
      <c r="G222" s="121"/>
      <c r="H222" s="122"/>
      <c r="I222" s="122"/>
      <c r="J222" s="123"/>
      <c r="K222" s="124"/>
      <c r="L222" s="125"/>
      <c r="M222" s="126"/>
      <c r="N222" s="126"/>
      <c r="O222" s="125"/>
      <c r="P222" s="126"/>
      <c r="Q222" s="126"/>
      <c r="R222" s="125"/>
      <c r="S222" s="121"/>
      <c r="T222" s="121"/>
      <c r="U222" s="121"/>
      <c r="V222" s="121"/>
      <c r="W222" s="121"/>
      <c r="X222" s="121"/>
      <c r="Y222" s="121"/>
      <c r="Z222" s="121"/>
      <c r="AA222" s="127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8"/>
      <c r="AS222" s="128"/>
      <c r="AT222" s="129"/>
      <c r="AU222" s="121"/>
      <c r="AV222" s="121"/>
      <c r="AW222" s="128"/>
    </row>
    <row r="223" spans="1:49" s="20" customFormat="1">
      <c r="A223" s="120"/>
      <c r="B223" s="120"/>
      <c r="C223" s="120"/>
      <c r="D223" s="121"/>
      <c r="E223" s="121"/>
      <c r="F223" s="121"/>
      <c r="G223" s="121"/>
      <c r="H223" s="122"/>
      <c r="I223" s="122"/>
      <c r="J223" s="123"/>
      <c r="K223" s="124"/>
      <c r="L223" s="125"/>
      <c r="M223" s="126"/>
      <c r="N223" s="126"/>
      <c r="O223" s="125"/>
      <c r="P223" s="126"/>
      <c r="Q223" s="126"/>
      <c r="R223" s="125"/>
      <c r="S223" s="121"/>
      <c r="T223" s="121"/>
      <c r="U223" s="121"/>
      <c r="V223" s="121"/>
      <c r="W223" s="121"/>
      <c r="X223" s="121"/>
      <c r="Y223" s="121"/>
      <c r="Z223" s="121"/>
      <c r="AA223" s="127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8"/>
      <c r="AS223" s="128"/>
      <c r="AT223" s="129"/>
      <c r="AU223" s="121"/>
      <c r="AV223" s="121"/>
      <c r="AW223" s="128"/>
    </row>
    <row r="224" spans="1:49" s="20" customFormat="1">
      <c r="A224" s="120"/>
      <c r="B224" s="120"/>
      <c r="C224" s="120"/>
      <c r="D224" s="121"/>
      <c r="E224" s="121"/>
      <c r="F224" s="121"/>
      <c r="G224" s="121"/>
      <c r="H224" s="122"/>
      <c r="I224" s="122"/>
      <c r="J224" s="123"/>
      <c r="K224" s="124"/>
      <c r="L224" s="125"/>
      <c r="M224" s="126"/>
      <c r="N224" s="126"/>
      <c r="O224" s="125"/>
      <c r="P224" s="126"/>
      <c r="Q224" s="126"/>
      <c r="R224" s="125"/>
      <c r="S224" s="121"/>
      <c r="T224" s="121"/>
      <c r="U224" s="121"/>
      <c r="V224" s="121"/>
      <c r="W224" s="121"/>
      <c r="X224" s="121"/>
      <c r="Y224" s="121"/>
      <c r="Z224" s="121"/>
      <c r="AA224" s="127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8"/>
      <c r="AS224" s="128"/>
      <c r="AT224" s="129"/>
      <c r="AU224" s="121"/>
      <c r="AV224" s="121"/>
      <c r="AW224" s="128"/>
    </row>
    <row r="225" spans="1:49" s="20" customFormat="1">
      <c r="A225" s="120"/>
      <c r="B225" s="120"/>
      <c r="C225" s="120"/>
      <c r="D225" s="121"/>
      <c r="E225" s="121"/>
      <c r="F225" s="121"/>
      <c r="G225" s="121"/>
      <c r="H225" s="122"/>
      <c r="I225" s="122"/>
      <c r="J225" s="123"/>
      <c r="K225" s="124"/>
      <c r="L225" s="125"/>
      <c r="M225" s="126"/>
      <c r="N225" s="126"/>
      <c r="O225" s="125"/>
      <c r="P225" s="126"/>
      <c r="Q225" s="126"/>
      <c r="R225" s="125"/>
      <c r="S225" s="121"/>
      <c r="T225" s="121"/>
      <c r="U225" s="121"/>
      <c r="V225" s="121"/>
      <c r="W225" s="121"/>
      <c r="X225" s="121"/>
      <c r="Y225" s="121"/>
      <c r="Z225" s="121"/>
      <c r="AA225" s="127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8"/>
      <c r="AS225" s="128"/>
      <c r="AT225" s="129"/>
      <c r="AU225" s="121"/>
      <c r="AV225" s="121"/>
      <c r="AW225" s="128"/>
    </row>
    <row r="226" spans="1:49" s="20" customFormat="1">
      <c r="A226" s="120"/>
      <c r="B226" s="120"/>
      <c r="C226" s="120"/>
      <c r="D226" s="121"/>
      <c r="E226" s="121"/>
      <c r="F226" s="121"/>
      <c r="G226" s="121"/>
      <c r="H226" s="122"/>
      <c r="I226" s="122"/>
      <c r="J226" s="123"/>
      <c r="K226" s="124"/>
      <c r="L226" s="125"/>
      <c r="M226" s="126"/>
      <c r="N226" s="126"/>
      <c r="O226" s="125"/>
      <c r="P226" s="126"/>
      <c r="Q226" s="126"/>
      <c r="R226" s="125"/>
      <c r="S226" s="121"/>
      <c r="T226" s="121"/>
      <c r="U226" s="121"/>
      <c r="V226" s="121"/>
      <c r="W226" s="121"/>
      <c r="X226" s="121"/>
      <c r="Y226" s="121"/>
      <c r="Z226" s="121"/>
      <c r="AA226" s="127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8"/>
      <c r="AS226" s="128"/>
      <c r="AT226" s="129"/>
      <c r="AU226" s="121"/>
      <c r="AV226" s="121"/>
      <c r="AW226" s="128"/>
    </row>
    <row r="227" spans="1:49" s="20" customFormat="1">
      <c r="A227" s="120"/>
      <c r="B227" s="120"/>
      <c r="C227" s="120"/>
      <c r="D227" s="121"/>
      <c r="E227" s="121"/>
      <c r="F227" s="121"/>
      <c r="G227" s="121"/>
      <c r="H227" s="122"/>
      <c r="I227" s="122"/>
      <c r="J227" s="123"/>
      <c r="K227" s="124"/>
      <c r="L227" s="125"/>
      <c r="M227" s="126"/>
      <c r="N227" s="126"/>
      <c r="O227" s="125"/>
      <c r="P227" s="126"/>
      <c r="Q227" s="126"/>
      <c r="R227" s="125"/>
      <c r="S227" s="121"/>
      <c r="T227" s="121"/>
      <c r="U227" s="121"/>
      <c r="V227" s="121"/>
      <c r="W227" s="121"/>
      <c r="X227" s="121"/>
      <c r="Y227" s="121"/>
      <c r="Z227" s="121"/>
      <c r="AA227" s="127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8"/>
      <c r="AS227" s="128"/>
      <c r="AT227" s="129"/>
      <c r="AU227" s="121"/>
      <c r="AV227" s="121"/>
      <c r="AW227" s="128"/>
    </row>
    <row r="228" spans="1:49" s="20" customFormat="1">
      <c r="A228" s="120"/>
      <c r="B228" s="120"/>
      <c r="C228" s="120"/>
      <c r="D228" s="121"/>
      <c r="E228" s="121"/>
      <c r="F228" s="121"/>
      <c r="G228" s="121"/>
      <c r="H228" s="122"/>
      <c r="I228" s="122"/>
      <c r="J228" s="123"/>
      <c r="K228" s="124"/>
      <c r="L228" s="125"/>
      <c r="M228" s="126"/>
      <c r="N228" s="126"/>
      <c r="O228" s="125"/>
      <c r="P228" s="126"/>
      <c r="Q228" s="126"/>
      <c r="R228" s="125"/>
      <c r="S228" s="121"/>
      <c r="T228" s="121"/>
      <c r="U228" s="121"/>
      <c r="V228" s="121"/>
      <c r="W228" s="121"/>
      <c r="X228" s="121"/>
      <c r="Y228" s="121"/>
      <c r="Z228" s="121"/>
      <c r="AA228" s="127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8"/>
      <c r="AS228" s="128"/>
      <c r="AT228" s="129"/>
      <c r="AU228" s="121"/>
      <c r="AV228" s="121"/>
      <c r="AW228" s="128"/>
    </row>
    <row r="229" spans="1:49" s="20" customFormat="1">
      <c r="A229" s="120"/>
      <c r="B229" s="120"/>
      <c r="C229" s="120"/>
      <c r="D229" s="121"/>
      <c r="E229" s="121"/>
      <c r="F229" s="121"/>
      <c r="G229" s="121"/>
      <c r="H229" s="122"/>
      <c r="I229" s="122"/>
      <c r="J229" s="123"/>
      <c r="K229" s="124"/>
      <c r="L229" s="125"/>
      <c r="M229" s="126"/>
      <c r="N229" s="126"/>
      <c r="O229" s="125"/>
      <c r="P229" s="126"/>
      <c r="Q229" s="126"/>
      <c r="R229" s="125"/>
      <c r="S229" s="121"/>
      <c r="T229" s="121"/>
      <c r="U229" s="121"/>
      <c r="V229" s="121"/>
      <c r="W229" s="121"/>
      <c r="X229" s="121"/>
      <c r="Y229" s="121"/>
      <c r="Z229" s="121"/>
      <c r="AA229" s="127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8"/>
      <c r="AS229" s="128"/>
      <c r="AT229" s="129"/>
      <c r="AU229" s="121"/>
      <c r="AV229" s="121"/>
      <c r="AW229" s="128"/>
    </row>
    <row r="230" spans="1:49" s="20" customFormat="1">
      <c r="A230" s="120"/>
      <c r="B230" s="120"/>
      <c r="C230" s="120"/>
      <c r="D230" s="121"/>
      <c r="E230" s="121"/>
      <c r="F230" s="121"/>
      <c r="G230" s="121"/>
      <c r="H230" s="122"/>
      <c r="I230" s="122"/>
      <c r="J230" s="123"/>
      <c r="K230" s="124"/>
      <c r="L230" s="125"/>
      <c r="M230" s="126"/>
      <c r="N230" s="126"/>
      <c r="O230" s="125"/>
      <c r="P230" s="126"/>
      <c r="Q230" s="126"/>
      <c r="R230" s="125"/>
      <c r="S230" s="121"/>
      <c r="T230" s="121"/>
      <c r="U230" s="121"/>
      <c r="V230" s="121"/>
      <c r="W230" s="121"/>
      <c r="X230" s="121"/>
      <c r="Y230" s="121"/>
      <c r="Z230" s="121"/>
      <c r="AA230" s="127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8"/>
      <c r="AS230" s="128"/>
      <c r="AT230" s="129"/>
      <c r="AU230" s="121"/>
      <c r="AV230" s="121"/>
      <c r="AW230" s="128"/>
    </row>
    <row r="231" spans="1:49" s="20" customFormat="1">
      <c r="A231" s="120"/>
      <c r="B231" s="120"/>
      <c r="C231" s="120"/>
      <c r="D231" s="121"/>
      <c r="E231" s="121"/>
      <c r="F231" s="121"/>
      <c r="G231" s="121"/>
      <c r="H231" s="122"/>
      <c r="I231" s="122"/>
      <c r="J231" s="123"/>
      <c r="K231" s="124"/>
      <c r="L231" s="125"/>
      <c r="M231" s="126"/>
      <c r="N231" s="126"/>
      <c r="O231" s="125"/>
      <c r="P231" s="126"/>
      <c r="Q231" s="126"/>
      <c r="R231" s="125"/>
      <c r="S231" s="121"/>
      <c r="T231" s="121"/>
      <c r="U231" s="121"/>
      <c r="V231" s="121"/>
      <c r="W231" s="121"/>
      <c r="X231" s="121"/>
      <c r="Y231" s="121"/>
      <c r="Z231" s="121"/>
      <c r="AA231" s="127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8"/>
      <c r="AS231" s="128"/>
      <c r="AT231" s="129"/>
      <c r="AU231" s="121"/>
      <c r="AV231" s="121"/>
      <c r="AW231" s="128"/>
    </row>
    <row r="232" spans="1:49" s="20" customFormat="1">
      <c r="A232" s="120"/>
      <c r="B232" s="120"/>
      <c r="C232" s="120"/>
      <c r="D232" s="121"/>
      <c r="E232" s="121"/>
      <c r="F232" s="121"/>
      <c r="G232" s="121"/>
      <c r="H232" s="122"/>
      <c r="I232" s="122"/>
      <c r="J232" s="123"/>
      <c r="K232" s="124"/>
      <c r="L232" s="125"/>
      <c r="M232" s="126"/>
      <c r="N232" s="126"/>
      <c r="O232" s="125"/>
      <c r="P232" s="126"/>
      <c r="Q232" s="126"/>
      <c r="R232" s="125"/>
      <c r="S232" s="121"/>
      <c r="T232" s="121"/>
      <c r="U232" s="121"/>
      <c r="V232" s="121"/>
      <c r="W232" s="121"/>
      <c r="X232" s="121"/>
      <c r="Y232" s="121"/>
      <c r="Z232" s="121"/>
      <c r="AA232" s="127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8"/>
      <c r="AS232" s="128"/>
      <c r="AT232" s="129"/>
      <c r="AU232" s="121"/>
      <c r="AV232" s="121"/>
      <c r="AW232" s="128"/>
    </row>
    <row r="233" spans="1:49" s="20" customFormat="1">
      <c r="A233" s="120"/>
      <c r="B233" s="120"/>
      <c r="C233" s="120"/>
      <c r="D233" s="121"/>
      <c r="E233" s="121"/>
      <c r="F233" s="121"/>
      <c r="G233" s="121"/>
      <c r="H233" s="122"/>
      <c r="I233" s="122"/>
      <c r="J233" s="123"/>
      <c r="K233" s="124"/>
      <c r="L233" s="125"/>
      <c r="M233" s="126"/>
      <c r="N233" s="126"/>
      <c r="O233" s="125"/>
      <c r="P233" s="126"/>
      <c r="Q233" s="126"/>
      <c r="R233" s="125"/>
      <c r="S233" s="121"/>
      <c r="T233" s="121"/>
      <c r="U233" s="121"/>
      <c r="V233" s="121"/>
      <c r="W233" s="121"/>
      <c r="X233" s="121"/>
      <c r="Y233" s="121"/>
      <c r="Z233" s="121"/>
      <c r="AA233" s="127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8"/>
      <c r="AS233" s="128"/>
      <c r="AT233" s="129"/>
      <c r="AU233" s="121"/>
      <c r="AV233" s="121"/>
      <c r="AW233" s="128"/>
    </row>
    <row r="234" spans="1:49" s="20" customFormat="1">
      <c r="A234" s="120"/>
      <c r="B234" s="120"/>
      <c r="C234" s="120"/>
      <c r="D234" s="121"/>
      <c r="E234" s="121"/>
      <c r="F234" s="121"/>
      <c r="G234" s="121"/>
      <c r="H234" s="122"/>
      <c r="I234" s="122"/>
      <c r="J234" s="123"/>
      <c r="K234" s="124"/>
      <c r="L234" s="125"/>
      <c r="M234" s="126"/>
      <c r="N234" s="126"/>
      <c r="O234" s="125"/>
      <c r="P234" s="126"/>
      <c r="Q234" s="126"/>
      <c r="R234" s="125"/>
      <c r="S234" s="121"/>
      <c r="T234" s="121"/>
      <c r="U234" s="121"/>
      <c r="V234" s="121"/>
      <c r="W234" s="121"/>
      <c r="X234" s="121"/>
      <c r="Y234" s="121"/>
      <c r="Z234" s="121"/>
      <c r="AA234" s="127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8"/>
      <c r="AS234" s="128"/>
      <c r="AT234" s="129"/>
      <c r="AU234" s="121"/>
      <c r="AV234" s="121"/>
      <c r="AW234" s="128"/>
    </row>
    <row r="235" spans="1:49" s="20" customFormat="1">
      <c r="A235" s="120"/>
      <c r="B235" s="120"/>
      <c r="C235" s="120"/>
      <c r="D235" s="121"/>
      <c r="E235" s="121"/>
      <c r="F235" s="121"/>
      <c r="G235" s="121"/>
      <c r="H235" s="122"/>
      <c r="I235" s="122"/>
      <c r="J235" s="123"/>
      <c r="K235" s="124"/>
      <c r="L235" s="125"/>
      <c r="M235" s="126"/>
      <c r="N235" s="126"/>
      <c r="O235" s="125"/>
      <c r="P235" s="126"/>
      <c r="Q235" s="126"/>
      <c r="R235" s="125"/>
      <c r="S235" s="121"/>
      <c r="T235" s="121"/>
      <c r="U235" s="121"/>
      <c r="V235" s="121"/>
      <c r="W235" s="121"/>
      <c r="X235" s="121"/>
      <c r="Y235" s="121"/>
      <c r="Z235" s="121"/>
      <c r="AA235" s="127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8"/>
      <c r="AS235" s="128"/>
      <c r="AT235" s="129"/>
      <c r="AU235" s="121"/>
      <c r="AV235" s="121"/>
      <c r="AW235" s="128"/>
    </row>
    <row r="236" spans="1:49" s="20" customFormat="1">
      <c r="A236" s="120"/>
      <c r="B236" s="120"/>
      <c r="C236" s="120"/>
      <c r="D236" s="121"/>
      <c r="E236" s="121"/>
      <c r="F236" s="121"/>
      <c r="G236" s="121"/>
      <c r="H236" s="122"/>
      <c r="I236" s="122"/>
      <c r="J236" s="123"/>
      <c r="K236" s="124"/>
      <c r="L236" s="125"/>
      <c r="M236" s="126"/>
      <c r="N236" s="126"/>
      <c r="O236" s="125"/>
      <c r="P236" s="126"/>
      <c r="Q236" s="126"/>
      <c r="R236" s="125"/>
      <c r="S236" s="121"/>
      <c r="T236" s="121"/>
      <c r="U236" s="121"/>
      <c r="V236" s="121"/>
      <c r="W236" s="121"/>
      <c r="X236" s="121"/>
      <c r="Y236" s="121"/>
      <c r="Z236" s="121"/>
      <c r="AA236" s="127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8"/>
      <c r="AS236" s="128"/>
      <c r="AT236" s="129"/>
      <c r="AU236" s="121"/>
      <c r="AV236" s="121"/>
      <c r="AW236" s="128"/>
    </row>
    <row r="237" spans="1:49" s="20" customFormat="1">
      <c r="A237" s="120"/>
      <c r="B237" s="120"/>
      <c r="C237" s="120"/>
      <c r="D237" s="121"/>
      <c r="E237" s="121"/>
      <c r="F237" s="121"/>
      <c r="G237" s="121"/>
      <c r="H237" s="122"/>
      <c r="I237" s="122"/>
      <c r="J237" s="123"/>
      <c r="K237" s="124"/>
      <c r="L237" s="125"/>
      <c r="M237" s="126"/>
      <c r="N237" s="126"/>
      <c r="O237" s="125"/>
      <c r="P237" s="126"/>
      <c r="Q237" s="126"/>
      <c r="R237" s="125"/>
      <c r="S237" s="121"/>
      <c r="T237" s="121"/>
      <c r="U237" s="121"/>
      <c r="V237" s="121"/>
      <c r="W237" s="121"/>
      <c r="X237" s="121"/>
      <c r="Y237" s="121"/>
      <c r="Z237" s="121"/>
      <c r="AA237" s="127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8"/>
      <c r="AS237" s="128"/>
      <c r="AT237" s="129"/>
      <c r="AU237" s="121"/>
      <c r="AV237" s="121"/>
      <c r="AW237" s="128"/>
    </row>
    <row r="238" spans="1:49" s="20" customFormat="1">
      <c r="A238" s="120"/>
      <c r="B238" s="120"/>
      <c r="C238" s="120"/>
      <c r="D238" s="121"/>
      <c r="E238" s="121"/>
      <c r="F238" s="121"/>
      <c r="G238" s="121"/>
      <c r="H238" s="122"/>
      <c r="I238" s="122"/>
      <c r="J238" s="123"/>
      <c r="K238" s="124"/>
      <c r="L238" s="125"/>
      <c r="M238" s="126"/>
      <c r="N238" s="126"/>
      <c r="O238" s="125"/>
      <c r="P238" s="126"/>
      <c r="Q238" s="126"/>
      <c r="R238" s="125"/>
      <c r="S238" s="121"/>
      <c r="T238" s="121"/>
      <c r="U238" s="121"/>
      <c r="V238" s="121"/>
      <c r="W238" s="121"/>
      <c r="X238" s="121"/>
      <c r="Y238" s="121"/>
      <c r="Z238" s="121"/>
      <c r="AA238" s="127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8"/>
      <c r="AS238" s="128"/>
      <c r="AT238" s="129"/>
      <c r="AU238" s="121"/>
      <c r="AV238" s="121"/>
      <c r="AW238" s="128"/>
    </row>
    <row r="239" spans="1:49" s="20" customFormat="1">
      <c r="A239" s="120"/>
      <c r="B239" s="120"/>
      <c r="C239" s="120"/>
      <c r="D239" s="121"/>
      <c r="E239" s="121"/>
      <c r="F239" s="121"/>
      <c r="G239" s="121"/>
      <c r="H239" s="122"/>
      <c r="I239" s="122"/>
      <c r="J239" s="123"/>
      <c r="K239" s="124"/>
      <c r="L239" s="125"/>
      <c r="M239" s="126"/>
      <c r="N239" s="126"/>
      <c r="O239" s="125"/>
      <c r="P239" s="126"/>
      <c r="Q239" s="126"/>
      <c r="R239" s="125"/>
      <c r="S239" s="121"/>
      <c r="T239" s="121"/>
      <c r="U239" s="121"/>
      <c r="V239" s="121"/>
      <c r="W239" s="121"/>
      <c r="X239" s="121"/>
      <c r="Y239" s="121"/>
      <c r="Z239" s="121"/>
      <c r="AA239" s="127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8"/>
      <c r="AS239" s="128"/>
      <c r="AT239" s="129"/>
      <c r="AU239" s="121"/>
      <c r="AV239" s="121"/>
      <c r="AW239" s="128"/>
    </row>
    <row r="240" spans="1:49" s="20" customFormat="1">
      <c r="A240" s="120"/>
      <c r="B240" s="120"/>
      <c r="C240" s="120"/>
      <c r="D240" s="121"/>
      <c r="E240" s="121"/>
      <c r="F240" s="121"/>
      <c r="G240" s="121"/>
      <c r="H240" s="122"/>
      <c r="I240" s="122"/>
      <c r="J240" s="123"/>
      <c r="K240" s="124"/>
      <c r="L240" s="125"/>
      <c r="M240" s="126"/>
      <c r="N240" s="126"/>
      <c r="O240" s="125"/>
      <c r="P240" s="126"/>
      <c r="Q240" s="126"/>
      <c r="R240" s="125"/>
      <c r="S240" s="121"/>
      <c r="T240" s="121"/>
      <c r="U240" s="121"/>
      <c r="V240" s="121"/>
      <c r="W240" s="121"/>
      <c r="X240" s="121"/>
      <c r="Y240" s="121"/>
      <c r="Z240" s="121"/>
      <c r="AA240" s="127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8"/>
      <c r="AS240" s="128"/>
      <c r="AT240" s="129"/>
      <c r="AU240" s="121"/>
      <c r="AV240" s="121"/>
      <c r="AW240" s="128"/>
    </row>
    <row r="241" spans="1:49" s="20" customFormat="1">
      <c r="A241" s="120"/>
      <c r="B241" s="120"/>
      <c r="C241" s="120"/>
      <c r="D241" s="121"/>
      <c r="E241" s="121"/>
      <c r="F241" s="121"/>
      <c r="G241" s="121"/>
      <c r="H241" s="122"/>
      <c r="I241" s="122"/>
      <c r="J241" s="123"/>
      <c r="K241" s="124"/>
      <c r="L241" s="125"/>
      <c r="M241" s="126"/>
      <c r="N241" s="126"/>
      <c r="O241" s="125"/>
      <c r="P241" s="126"/>
      <c r="Q241" s="126"/>
      <c r="R241" s="125"/>
      <c r="S241" s="121"/>
      <c r="T241" s="121"/>
      <c r="U241" s="121"/>
      <c r="V241" s="121"/>
      <c r="W241" s="121"/>
      <c r="X241" s="121"/>
      <c r="Y241" s="121"/>
      <c r="Z241" s="121"/>
      <c r="AA241" s="127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8"/>
      <c r="AS241" s="128"/>
      <c r="AT241" s="129"/>
      <c r="AU241" s="121"/>
      <c r="AV241" s="121"/>
      <c r="AW241" s="128"/>
    </row>
    <row r="242" spans="1:49" s="20" customFormat="1">
      <c r="A242" s="120"/>
      <c r="B242" s="120"/>
      <c r="C242" s="120"/>
      <c r="D242" s="121"/>
      <c r="E242" s="121"/>
      <c r="F242" s="121"/>
      <c r="G242" s="121"/>
      <c r="H242" s="122"/>
      <c r="I242" s="122"/>
      <c r="J242" s="123"/>
      <c r="K242" s="124"/>
      <c r="L242" s="125"/>
      <c r="M242" s="126"/>
      <c r="N242" s="126"/>
      <c r="O242" s="125"/>
      <c r="P242" s="126"/>
      <c r="Q242" s="126"/>
      <c r="R242" s="125"/>
      <c r="S242" s="121"/>
      <c r="T242" s="121"/>
      <c r="U242" s="121"/>
      <c r="V242" s="121"/>
      <c r="W242" s="121"/>
      <c r="X242" s="121"/>
      <c r="Y242" s="121"/>
      <c r="Z242" s="121"/>
      <c r="AA242" s="127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8"/>
      <c r="AS242" s="128"/>
      <c r="AT242" s="129"/>
      <c r="AU242" s="121"/>
      <c r="AV242" s="121"/>
      <c r="AW242" s="128"/>
    </row>
    <row r="243" spans="1:49" s="20" customFormat="1">
      <c r="A243" s="120"/>
      <c r="B243" s="120"/>
      <c r="C243" s="120"/>
      <c r="D243" s="121"/>
      <c r="E243" s="121"/>
      <c r="F243" s="121"/>
      <c r="G243" s="121"/>
      <c r="H243" s="122"/>
      <c r="I243" s="122"/>
      <c r="J243" s="123"/>
      <c r="K243" s="124"/>
      <c r="L243" s="125"/>
      <c r="M243" s="126"/>
      <c r="N243" s="126"/>
      <c r="O243" s="125"/>
      <c r="P243" s="126"/>
      <c r="Q243" s="126"/>
      <c r="R243" s="125"/>
      <c r="S243" s="121"/>
      <c r="T243" s="121"/>
      <c r="U243" s="121"/>
      <c r="V243" s="121"/>
      <c r="W243" s="121"/>
      <c r="X243" s="121"/>
      <c r="Y243" s="121"/>
      <c r="Z243" s="121"/>
      <c r="AA243" s="127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8"/>
      <c r="AS243" s="128"/>
      <c r="AT243" s="129"/>
      <c r="AU243" s="121"/>
      <c r="AV243" s="121"/>
      <c r="AW243" s="128"/>
    </row>
    <row r="244" spans="1:49" s="20" customFormat="1">
      <c r="A244" s="120"/>
      <c r="B244" s="120"/>
      <c r="C244" s="120"/>
      <c r="D244" s="121"/>
      <c r="E244" s="121"/>
      <c r="F244" s="121"/>
      <c r="G244" s="121"/>
      <c r="H244" s="122"/>
      <c r="I244" s="122"/>
      <c r="J244" s="123"/>
      <c r="K244" s="124"/>
      <c r="L244" s="125"/>
      <c r="M244" s="126"/>
      <c r="N244" s="126"/>
      <c r="O244" s="125"/>
      <c r="P244" s="126"/>
      <c r="Q244" s="126"/>
      <c r="R244" s="125"/>
      <c r="S244" s="121"/>
      <c r="T244" s="121"/>
      <c r="U244" s="121"/>
      <c r="V244" s="121"/>
      <c r="W244" s="121"/>
      <c r="X244" s="121"/>
      <c r="Y244" s="121"/>
      <c r="Z244" s="121"/>
      <c r="AA244" s="127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8"/>
      <c r="AS244" s="128"/>
      <c r="AT244" s="129"/>
      <c r="AU244" s="121"/>
      <c r="AV244" s="121"/>
      <c r="AW244" s="128"/>
    </row>
    <row r="245" spans="1:49" s="20" customFormat="1">
      <c r="A245" s="120"/>
      <c r="B245" s="120"/>
      <c r="C245" s="120"/>
      <c r="D245" s="121"/>
      <c r="E245" s="121"/>
      <c r="F245" s="121"/>
      <c r="G245" s="121"/>
      <c r="H245" s="122"/>
      <c r="I245" s="122"/>
      <c r="J245" s="123"/>
      <c r="K245" s="124"/>
      <c r="L245" s="125"/>
      <c r="M245" s="126"/>
      <c r="N245" s="126"/>
      <c r="O245" s="125"/>
      <c r="P245" s="126"/>
      <c r="Q245" s="126"/>
      <c r="R245" s="125"/>
      <c r="S245" s="121"/>
      <c r="T245" s="121"/>
      <c r="U245" s="121"/>
      <c r="V245" s="121"/>
      <c r="W245" s="121"/>
      <c r="X245" s="121"/>
      <c r="Y245" s="121"/>
      <c r="Z245" s="121"/>
      <c r="AA245" s="127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8"/>
      <c r="AS245" s="128"/>
      <c r="AT245" s="129"/>
      <c r="AU245" s="121"/>
      <c r="AV245" s="121"/>
      <c r="AW245" s="128"/>
    </row>
    <row r="246" spans="1:49" s="20" customFormat="1">
      <c r="A246" s="120"/>
      <c r="B246" s="120"/>
      <c r="C246" s="120"/>
      <c r="D246" s="121"/>
      <c r="E246" s="121"/>
      <c r="F246" s="121"/>
      <c r="G246" s="121"/>
      <c r="H246" s="122"/>
      <c r="I246" s="122"/>
      <c r="J246" s="123"/>
      <c r="K246" s="124"/>
      <c r="L246" s="125"/>
      <c r="M246" s="126"/>
      <c r="N246" s="126"/>
      <c r="O246" s="125"/>
      <c r="P246" s="126"/>
      <c r="Q246" s="126"/>
      <c r="R246" s="125"/>
      <c r="S246" s="121"/>
      <c r="T246" s="121"/>
      <c r="U246" s="121"/>
      <c r="V246" s="121"/>
      <c r="W246" s="121"/>
      <c r="X246" s="121"/>
      <c r="Y246" s="121"/>
      <c r="Z246" s="121"/>
      <c r="AA246" s="127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8"/>
      <c r="AS246" s="128"/>
      <c r="AT246" s="129"/>
      <c r="AU246" s="121"/>
      <c r="AV246" s="121"/>
      <c r="AW246" s="128"/>
    </row>
    <row r="247" spans="1:49" s="20" customFormat="1">
      <c r="A247" s="120"/>
      <c r="B247" s="120"/>
      <c r="C247" s="120"/>
      <c r="D247" s="121"/>
      <c r="E247" s="121"/>
      <c r="F247" s="121"/>
      <c r="G247" s="121"/>
      <c r="H247" s="122"/>
      <c r="I247" s="122"/>
      <c r="J247" s="123"/>
      <c r="K247" s="124"/>
      <c r="L247" s="125"/>
      <c r="M247" s="126"/>
      <c r="N247" s="126"/>
      <c r="O247" s="125"/>
      <c r="P247" s="126"/>
      <c r="Q247" s="126"/>
      <c r="R247" s="125"/>
      <c r="S247" s="121"/>
      <c r="T247" s="121"/>
      <c r="U247" s="121"/>
      <c r="V247" s="121"/>
      <c r="W247" s="121"/>
      <c r="X247" s="121"/>
      <c r="Y247" s="121"/>
      <c r="Z247" s="121"/>
      <c r="AA247" s="127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8"/>
      <c r="AS247" s="128"/>
      <c r="AT247" s="129"/>
      <c r="AU247" s="121"/>
      <c r="AV247" s="121"/>
      <c r="AW247" s="128"/>
    </row>
    <row r="248" spans="1:49" s="20" customFormat="1">
      <c r="A248" s="120"/>
      <c r="B248" s="120"/>
      <c r="C248" s="120"/>
      <c r="D248" s="121"/>
      <c r="E248" s="121"/>
      <c r="F248" s="121"/>
      <c r="G248" s="121"/>
      <c r="H248" s="122"/>
      <c r="I248" s="122"/>
      <c r="J248" s="123"/>
      <c r="K248" s="124"/>
      <c r="L248" s="125"/>
      <c r="M248" s="126"/>
      <c r="N248" s="126"/>
      <c r="O248" s="125"/>
      <c r="P248" s="126"/>
      <c r="Q248" s="126"/>
      <c r="R248" s="125"/>
      <c r="S248" s="121"/>
      <c r="T248" s="121"/>
      <c r="U248" s="121"/>
      <c r="V248" s="121"/>
      <c r="W248" s="121"/>
      <c r="X248" s="121"/>
      <c r="Y248" s="121"/>
      <c r="Z248" s="121"/>
      <c r="AA248" s="127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8"/>
      <c r="AS248" s="128"/>
      <c r="AT248" s="129"/>
      <c r="AU248" s="121"/>
      <c r="AV248" s="121"/>
      <c r="AW248" s="128"/>
    </row>
    <row r="249" spans="1:49" s="20" customFormat="1">
      <c r="A249" s="120"/>
      <c r="B249" s="120"/>
      <c r="C249" s="120"/>
      <c r="D249" s="121"/>
      <c r="E249" s="121"/>
      <c r="F249" s="121"/>
      <c r="G249" s="121"/>
      <c r="H249" s="122"/>
      <c r="I249" s="122"/>
      <c r="J249" s="123"/>
      <c r="K249" s="124"/>
      <c r="L249" s="125"/>
      <c r="M249" s="126"/>
      <c r="N249" s="126"/>
      <c r="O249" s="125"/>
      <c r="P249" s="126"/>
      <c r="Q249" s="126"/>
      <c r="R249" s="125"/>
      <c r="S249" s="121"/>
      <c r="T249" s="121"/>
      <c r="U249" s="121"/>
      <c r="V249" s="121"/>
      <c r="W249" s="121"/>
      <c r="X249" s="121"/>
      <c r="Y249" s="121"/>
      <c r="Z249" s="121"/>
      <c r="AA249" s="127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8"/>
      <c r="AS249" s="128"/>
      <c r="AT249" s="129"/>
      <c r="AU249" s="121"/>
      <c r="AV249" s="121"/>
      <c r="AW249" s="128"/>
    </row>
    <row r="250" spans="1:49" s="20" customFormat="1">
      <c r="A250" s="120"/>
      <c r="B250" s="120"/>
      <c r="C250" s="120"/>
      <c r="D250" s="121"/>
      <c r="E250" s="121"/>
      <c r="F250" s="121"/>
      <c r="G250" s="121"/>
      <c r="H250" s="122"/>
      <c r="I250" s="122"/>
      <c r="J250" s="123"/>
      <c r="K250" s="124"/>
      <c r="L250" s="125"/>
      <c r="M250" s="126"/>
      <c r="N250" s="126"/>
      <c r="O250" s="125"/>
      <c r="P250" s="126"/>
      <c r="Q250" s="126"/>
      <c r="R250" s="125"/>
      <c r="S250" s="121"/>
      <c r="T250" s="121"/>
      <c r="U250" s="121"/>
      <c r="V250" s="121"/>
      <c r="W250" s="121"/>
      <c r="X250" s="121"/>
      <c r="Y250" s="121"/>
      <c r="Z250" s="121"/>
      <c r="AA250" s="127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8"/>
      <c r="AS250" s="128"/>
      <c r="AT250" s="129"/>
      <c r="AU250" s="121"/>
      <c r="AV250" s="121"/>
      <c r="AW250" s="128"/>
    </row>
    <row r="251" spans="1:49" s="20" customFormat="1">
      <c r="A251" s="120"/>
      <c r="B251" s="120"/>
      <c r="C251" s="120"/>
      <c r="D251" s="121"/>
      <c r="E251" s="121"/>
      <c r="F251" s="121"/>
      <c r="G251" s="121"/>
      <c r="H251" s="122"/>
      <c r="I251" s="122"/>
      <c r="J251" s="123"/>
      <c r="K251" s="124"/>
      <c r="L251" s="125"/>
      <c r="M251" s="126"/>
      <c r="N251" s="126"/>
      <c r="O251" s="125"/>
      <c r="P251" s="126"/>
      <c r="Q251" s="126"/>
      <c r="R251" s="125"/>
      <c r="S251" s="121"/>
      <c r="T251" s="121"/>
      <c r="U251" s="121"/>
      <c r="V251" s="121"/>
      <c r="W251" s="121"/>
      <c r="X251" s="121"/>
      <c r="Y251" s="121"/>
      <c r="Z251" s="121"/>
      <c r="AA251" s="127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8"/>
      <c r="AS251" s="128"/>
      <c r="AT251" s="129"/>
      <c r="AU251" s="121"/>
      <c r="AV251" s="121"/>
      <c r="AW251" s="128"/>
    </row>
    <row r="252" spans="1:49" s="20" customFormat="1">
      <c r="A252" s="120"/>
      <c r="B252" s="120"/>
      <c r="C252" s="120"/>
      <c r="D252" s="121"/>
      <c r="E252" s="121"/>
      <c r="F252" s="121"/>
      <c r="G252" s="121"/>
      <c r="H252" s="122"/>
      <c r="I252" s="122"/>
      <c r="J252" s="123"/>
      <c r="K252" s="124"/>
      <c r="L252" s="125"/>
      <c r="M252" s="126"/>
      <c r="N252" s="126"/>
      <c r="O252" s="125"/>
      <c r="P252" s="126"/>
      <c r="Q252" s="126"/>
      <c r="R252" s="125"/>
      <c r="S252" s="121"/>
      <c r="T252" s="121"/>
      <c r="U252" s="121"/>
      <c r="V252" s="121"/>
      <c r="W252" s="121"/>
      <c r="X252" s="121"/>
      <c r="Y252" s="121"/>
      <c r="Z252" s="121"/>
      <c r="AA252" s="127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8"/>
      <c r="AS252" s="128"/>
      <c r="AT252" s="129"/>
      <c r="AU252" s="121"/>
      <c r="AV252" s="121"/>
      <c r="AW252" s="128"/>
    </row>
    <row r="253" spans="1:49" s="20" customFormat="1">
      <c r="A253" s="120"/>
      <c r="B253" s="120"/>
      <c r="C253" s="120"/>
      <c r="D253" s="121"/>
      <c r="E253" s="121"/>
      <c r="F253" s="121"/>
      <c r="G253" s="121"/>
      <c r="H253" s="122"/>
      <c r="I253" s="122"/>
      <c r="J253" s="123"/>
      <c r="K253" s="124"/>
      <c r="L253" s="125"/>
      <c r="M253" s="126"/>
      <c r="N253" s="126"/>
      <c r="O253" s="125"/>
      <c r="P253" s="126"/>
      <c r="Q253" s="126"/>
      <c r="R253" s="125"/>
      <c r="S253" s="121"/>
      <c r="T253" s="121"/>
      <c r="U253" s="121"/>
      <c r="V253" s="121"/>
      <c r="W253" s="121"/>
      <c r="X253" s="121"/>
      <c r="Y253" s="121"/>
      <c r="Z253" s="121"/>
      <c r="AA253" s="127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8"/>
      <c r="AS253" s="128"/>
      <c r="AT253" s="129"/>
      <c r="AU253" s="121"/>
      <c r="AV253" s="121"/>
      <c r="AW253" s="128"/>
    </row>
    <row r="254" spans="1:49" s="20" customFormat="1">
      <c r="A254" s="120"/>
      <c r="B254" s="120"/>
      <c r="C254" s="120"/>
      <c r="D254" s="121"/>
      <c r="E254" s="121"/>
      <c r="F254" s="121"/>
      <c r="G254" s="121"/>
      <c r="H254" s="122"/>
      <c r="I254" s="122"/>
      <c r="J254" s="123"/>
      <c r="K254" s="124"/>
      <c r="L254" s="125"/>
      <c r="M254" s="126"/>
      <c r="N254" s="126"/>
      <c r="O254" s="125"/>
      <c r="P254" s="126"/>
      <c r="Q254" s="126"/>
      <c r="R254" s="125"/>
      <c r="S254" s="121"/>
      <c r="T254" s="121"/>
      <c r="U254" s="121"/>
      <c r="V254" s="121"/>
      <c r="W254" s="121"/>
      <c r="X254" s="121"/>
      <c r="Y254" s="121"/>
      <c r="Z254" s="121"/>
      <c r="AA254" s="127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8"/>
      <c r="AS254" s="128"/>
      <c r="AT254" s="129"/>
      <c r="AU254" s="121"/>
      <c r="AV254" s="121"/>
      <c r="AW254" s="128"/>
    </row>
    <row r="255" spans="1:49" s="20" customFormat="1">
      <c r="A255" s="120"/>
      <c r="B255" s="120"/>
      <c r="C255" s="120"/>
      <c r="D255" s="121"/>
      <c r="E255" s="121"/>
      <c r="F255" s="121"/>
      <c r="G255" s="121"/>
      <c r="H255" s="122"/>
      <c r="I255" s="122"/>
      <c r="J255" s="123"/>
      <c r="K255" s="124"/>
      <c r="L255" s="125"/>
      <c r="M255" s="126"/>
      <c r="N255" s="126"/>
      <c r="O255" s="125"/>
      <c r="P255" s="126"/>
      <c r="Q255" s="126"/>
      <c r="R255" s="125"/>
      <c r="S255" s="121"/>
      <c r="T255" s="121"/>
      <c r="U255" s="121"/>
      <c r="V255" s="121"/>
      <c r="W255" s="121"/>
      <c r="X255" s="121"/>
      <c r="Y255" s="121"/>
      <c r="Z255" s="121"/>
      <c r="AA255" s="127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8"/>
      <c r="AS255" s="128"/>
      <c r="AT255" s="129"/>
      <c r="AU255" s="121"/>
      <c r="AV255" s="121"/>
      <c r="AW255" s="128"/>
    </row>
    <row r="256" spans="1:49" s="20" customFormat="1">
      <c r="A256" s="120"/>
      <c r="B256" s="120"/>
      <c r="C256" s="120"/>
      <c r="D256" s="121"/>
      <c r="E256" s="121"/>
      <c r="F256" s="121"/>
      <c r="G256" s="121"/>
      <c r="H256" s="122"/>
      <c r="I256" s="122"/>
      <c r="J256" s="123"/>
      <c r="K256" s="124"/>
      <c r="L256" s="125"/>
      <c r="M256" s="126"/>
      <c r="N256" s="126"/>
      <c r="O256" s="125"/>
      <c r="P256" s="126"/>
      <c r="Q256" s="126"/>
      <c r="R256" s="125"/>
      <c r="S256" s="121"/>
      <c r="T256" s="121"/>
      <c r="U256" s="121"/>
      <c r="V256" s="121"/>
      <c r="W256" s="121"/>
      <c r="X256" s="121"/>
      <c r="Y256" s="121"/>
      <c r="Z256" s="121"/>
      <c r="AA256" s="127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8"/>
      <c r="AS256" s="128"/>
      <c r="AT256" s="129"/>
      <c r="AU256" s="121"/>
      <c r="AV256" s="121"/>
      <c r="AW256" s="128"/>
    </row>
    <row r="257" spans="1:49" s="20" customFormat="1">
      <c r="A257" s="120"/>
      <c r="B257" s="120"/>
      <c r="C257" s="120"/>
      <c r="D257" s="121"/>
      <c r="E257" s="121"/>
      <c r="F257" s="121"/>
      <c r="G257" s="121"/>
      <c r="H257" s="122"/>
      <c r="I257" s="122"/>
      <c r="J257" s="123"/>
      <c r="K257" s="124"/>
      <c r="L257" s="125"/>
      <c r="M257" s="126"/>
      <c r="N257" s="126"/>
      <c r="O257" s="125"/>
      <c r="P257" s="126"/>
      <c r="Q257" s="126"/>
      <c r="R257" s="125"/>
      <c r="S257" s="121"/>
      <c r="T257" s="121"/>
      <c r="U257" s="121"/>
      <c r="V257" s="121"/>
      <c r="W257" s="121"/>
      <c r="X257" s="121"/>
      <c r="Y257" s="121"/>
      <c r="Z257" s="121"/>
      <c r="AA257" s="127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8"/>
      <c r="AS257" s="128"/>
      <c r="AT257" s="129"/>
      <c r="AU257" s="121"/>
      <c r="AV257" s="121"/>
      <c r="AW257" s="128"/>
    </row>
    <row r="258" spans="1:49">
      <c r="A258" s="130"/>
      <c r="B258" s="130"/>
      <c r="C258" s="130"/>
      <c r="D258" s="131"/>
      <c r="E258" s="131"/>
      <c r="F258" s="131"/>
      <c r="G258" s="131"/>
      <c r="H258" s="131"/>
      <c r="I258" s="131"/>
      <c r="J258" s="130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  <c r="AA258" s="131"/>
      <c r="AB258" s="131"/>
      <c r="AC258" s="131"/>
      <c r="AD258" s="131"/>
      <c r="AE258" s="131"/>
      <c r="AF258" s="131"/>
      <c r="AG258" s="131"/>
      <c r="AH258" s="131"/>
      <c r="AI258" s="131"/>
      <c r="AJ258" s="131"/>
      <c r="AK258" s="131"/>
      <c r="AL258" s="131"/>
      <c r="AM258" s="131"/>
      <c r="AN258" s="131"/>
      <c r="AO258" s="131"/>
      <c r="AP258" s="131"/>
      <c r="AQ258" s="131"/>
      <c r="AR258" s="131"/>
      <c r="AS258" s="131"/>
      <c r="AT258" s="131"/>
      <c r="AU258" s="131"/>
      <c r="AV258" s="131"/>
      <c r="AW258" s="131"/>
    </row>
    <row r="259" spans="1:49">
      <c r="A259" s="130"/>
      <c r="B259" s="130"/>
      <c r="C259" s="130"/>
      <c r="D259" s="131"/>
      <c r="E259" s="131"/>
      <c r="F259" s="131"/>
      <c r="G259" s="131"/>
      <c r="H259" s="131"/>
      <c r="I259" s="131"/>
      <c r="J259" s="130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  <c r="AA259" s="131"/>
      <c r="AB259" s="131"/>
      <c r="AC259" s="131"/>
      <c r="AD259" s="131"/>
      <c r="AE259" s="131"/>
      <c r="AF259" s="131"/>
      <c r="AG259" s="131"/>
      <c r="AH259" s="131"/>
      <c r="AI259" s="131"/>
      <c r="AJ259" s="131"/>
      <c r="AK259" s="131"/>
      <c r="AL259" s="131"/>
      <c r="AM259" s="131"/>
      <c r="AN259" s="131"/>
      <c r="AO259" s="131"/>
      <c r="AP259" s="131"/>
      <c r="AQ259" s="131"/>
      <c r="AR259" s="131"/>
      <c r="AS259" s="131"/>
      <c r="AT259" s="131"/>
      <c r="AU259" s="131"/>
      <c r="AV259" s="131"/>
      <c r="AW259" s="131"/>
    </row>
    <row r="260" spans="1:49">
      <c r="A260" s="130"/>
      <c r="B260" s="130"/>
      <c r="C260" s="130"/>
      <c r="D260" s="131"/>
      <c r="E260" s="131"/>
      <c r="F260" s="131"/>
      <c r="G260" s="131"/>
      <c r="H260" s="131"/>
      <c r="I260" s="131"/>
      <c r="J260" s="130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  <c r="AA260" s="131"/>
      <c r="AB260" s="131"/>
      <c r="AC260" s="131"/>
      <c r="AD260" s="131"/>
      <c r="AE260" s="131"/>
      <c r="AF260" s="131"/>
      <c r="AG260" s="131"/>
      <c r="AH260" s="131"/>
      <c r="AI260" s="131"/>
      <c r="AJ260" s="131"/>
      <c r="AK260" s="131"/>
      <c r="AL260" s="131"/>
      <c r="AM260" s="131"/>
      <c r="AN260" s="131"/>
      <c r="AO260" s="131"/>
      <c r="AP260" s="131"/>
      <c r="AQ260" s="131"/>
      <c r="AR260" s="131"/>
      <c r="AS260" s="131"/>
      <c r="AT260" s="131"/>
      <c r="AU260" s="131"/>
      <c r="AV260" s="131"/>
      <c r="AW260" s="131"/>
    </row>
    <row r="261" spans="1:49">
      <c r="A261" s="130"/>
      <c r="B261" s="130"/>
      <c r="C261" s="130"/>
      <c r="D261" s="131"/>
      <c r="E261" s="131"/>
      <c r="F261" s="131"/>
      <c r="G261" s="131"/>
      <c r="H261" s="131"/>
      <c r="I261" s="131"/>
      <c r="J261" s="130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  <c r="AA261" s="131"/>
      <c r="AB261" s="131"/>
      <c r="AC261" s="131"/>
      <c r="AD261" s="131"/>
      <c r="AE261" s="131"/>
      <c r="AF261" s="131"/>
      <c r="AG261" s="131"/>
      <c r="AH261" s="131"/>
      <c r="AI261" s="131"/>
      <c r="AJ261" s="131"/>
      <c r="AK261" s="131"/>
      <c r="AL261" s="131"/>
      <c r="AM261" s="131"/>
      <c r="AN261" s="131"/>
      <c r="AO261" s="131"/>
      <c r="AP261" s="131"/>
      <c r="AQ261" s="131"/>
      <c r="AR261" s="131"/>
      <c r="AS261" s="131"/>
      <c r="AT261" s="131"/>
      <c r="AU261" s="131"/>
      <c r="AV261" s="131"/>
      <c r="AW261" s="131"/>
    </row>
    <row r="262" spans="1:49">
      <c r="A262" s="130"/>
      <c r="B262" s="130"/>
      <c r="C262" s="130"/>
      <c r="D262" s="131"/>
      <c r="E262" s="131"/>
      <c r="F262" s="131"/>
      <c r="G262" s="131"/>
      <c r="H262" s="131"/>
      <c r="I262" s="131"/>
      <c r="J262" s="130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  <c r="AA262" s="131"/>
      <c r="AB262" s="131"/>
      <c r="AC262" s="131"/>
      <c r="AD262" s="131"/>
      <c r="AE262" s="131"/>
      <c r="AF262" s="131"/>
      <c r="AG262" s="131"/>
      <c r="AH262" s="131"/>
      <c r="AI262" s="131"/>
      <c r="AJ262" s="131"/>
      <c r="AK262" s="131"/>
      <c r="AL262" s="131"/>
      <c r="AM262" s="131"/>
      <c r="AN262" s="131"/>
      <c r="AO262" s="131"/>
      <c r="AP262" s="131"/>
      <c r="AQ262" s="131"/>
      <c r="AR262" s="131"/>
      <c r="AS262" s="131"/>
      <c r="AT262" s="131"/>
      <c r="AU262" s="131"/>
      <c r="AV262" s="131"/>
      <c r="AW262" s="131"/>
    </row>
    <row r="263" spans="1:49">
      <c r="A263" s="130"/>
      <c r="B263" s="130"/>
      <c r="C263" s="130"/>
      <c r="D263" s="131"/>
      <c r="E263" s="131"/>
      <c r="F263" s="131"/>
      <c r="G263" s="131"/>
      <c r="H263" s="131"/>
      <c r="I263" s="131"/>
      <c r="J263" s="130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  <c r="AA263" s="131"/>
      <c r="AB263" s="131"/>
      <c r="AC263" s="131"/>
      <c r="AD263" s="131"/>
      <c r="AE263" s="131"/>
      <c r="AF263" s="131"/>
      <c r="AG263" s="131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31"/>
      <c r="AU263" s="131"/>
      <c r="AV263" s="131"/>
      <c r="AW263" s="131"/>
    </row>
    <row r="264" spans="1:49">
      <c r="A264" s="130"/>
      <c r="B264" s="130"/>
      <c r="C264" s="130"/>
      <c r="D264" s="131"/>
      <c r="E264" s="131"/>
      <c r="F264" s="131"/>
      <c r="G264" s="131"/>
      <c r="H264" s="131"/>
      <c r="I264" s="131"/>
      <c r="J264" s="130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  <c r="AA264" s="131"/>
      <c r="AB264" s="131"/>
      <c r="AC264" s="131"/>
      <c r="AD264" s="131"/>
      <c r="AE264" s="131"/>
      <c r="AF264" s="131"/>
      <c r="AG264" s="131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  <c r="AV264" s="131"/>
      <c r="AW264" s="131"/>
    </row>
    <row r="265" spans="1:49">
      <c r="A265" s="130"/>
      <c r="B265" s="130"/>
      <c r="C265" s="130"/>
      <c r="D265" s="131"/>
      <c r="E265" s="131"/>
      <c r="F265" s="131"/>
      <c r="G265" s="131"/>
      <c r="H265" s="131"/>
      <c r="I265" s="131"/>
      <c r="J265" s="130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1"/>
      <c r="Z265" s="131"/>
      <c r="AA265" s="131"/>
      <c r="AB265" s="131"/>
      <c r="AC265" s="131"/>
      <c r="AD265" s="131"/>
      <c r="AE265" s="131"/>
      <c r="AF265" s="131"/>
      <c r="AG265" s="131"/>
      <c r="AH265" s="131"/>
      <c r="AI265" s="131"/>
      <c r="AJ265" s="131"/>
      <c r="AK265" s="131"/>
      <c r="AL265" s="131"/>
      <c r="AM265" s="131"/>
      <c r="AN265" s="131"/>
      <c r="AO265" s="131"/>
      <c r="AP265" s="131"/>
      <c r="AQ265" s="131"/>
      <c r="AR265" s="131"/>
      <c r="AS265" s="131"/>
      <c r="AT265" s="131"/>
      <c r="AU265" s="131"/>
      <c r="AV265" s="131"/>
      <c r="AW265" s="131"/>
    </row>
    <row r="266" spans="1:49">
      <c r="A266" s="130"/>
      <c r="B266" s="130"/>
      <c r="C266" s="130"/>
      <c r="D266" s="131"/>
      <c r="E266" s="131"/>
      <c r="F266" s="131"/>
      <c r="G266" s="131"/>
      <c r="H266" s="131"/>
      <c r="I266" s="131"/>
      <c r="J266" s="130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  <c r="AA266" s="131"/>
      <c r="AB266" s="131"/>
      <c r="AC266" s="131"/>
      <c r="AD266" s="131"/>
      <c r="AE266" s="131"/>
      <c r="AF266" s="131"/>
      <c r="AG266" s="131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31"/>
      <c r="AU266" s="131"/>
      <c r="AV266" s="131"/>
      <c r="AW266" s="131"/>
    </row>
  </sheetData>
  <sheetProtection sort="0" autoFilter="0"/>
  <mergeCells count="29">
    <mergeCell ref="C3:C5"/>
    <mergeCell ref="G3:G5"/>
    <mergeCell ref="AW3:AW5"/>
    <mergeCell ref="AI4:AI5"/>
    <mergeCell ref="AJ4:AJ5"/>
    <mergeCell ref="AH4:AH5"/>
    <mergeCell ref="AA3:AA5"/>
    <mergeCell ref="Y4:Z4"/>
    <mergeCell ref="AG4:AG5"/>
    <mergeCell ref="AU4:AV4"/>
    <mergeCell ref="H3:H5"/>
    <mergeCell ref="I3:I5"/>
    <mergeCell ref="O4:Q4"/>
    <mergeCell ref="A3:A5"/>
    <mergeCell ref="AT3:AT5"/>
    <mergeCell ref="AR3:AR5"/>
    <mergeCell ref="AS3:AS5"/>
    <mergeCell ref="D3:D5"/>
    <mergeCell ref="E3:E5"/>
    <mergeCell ref="J3:J5"/>
    <mergeCell ref="K3:K5"/>
    <mergeCell ref="R4:T4"/>
    <mergeCell ref="U4:U5"/>
    <mergeCell ref="V4:V5"/>
    <mergeCell ref="L4:N4"/>
    <mergeCell ref="F3:F5"/>
    <mergeCell ref="W4:W5"/>
    <mergeCell ref="X4:X5"/>
    <mergeCell ref="B3:B5"/>
  </mergeCells>
  <conditionalFormatting sqref="O6:O7 R6:R7 R85:R1048576 O85:O1048576">
    <cfRule type="expression" dxfId="141" priority="169">
      <formula>AND(M6&lt;=L6, O6&lt;M6, O6&lt;&gt;"")</formula>
    </cfRule>
  </conditionalFormatting>
  <conditionalFormatting sqref="L6:L7 L85:L1048576">
    <cfRule type="expression" dxfId="140" priority="166">
      <formula>AND(S6&lt;=R6, L6&lt;S6, L6&lt;&gt;"")</formula>
    </cfRule>
  </conditionalFormatting>
  <conditionalFormatting sqref="L8:L9">
    <cfRule type="expression" dxfId="139" priority="165">
      <formula>AND(S8&lt;=R8, L8&lt;S8, L8&lt;&gt;"")</formula>
    </cfRule>
  </conditionalFormatting>
  <conditionalFormatting sqref="O8">
    <cfRule type="expression" dxfId="138" priority="164">
      <formula>AND(V8&lt;=U8, O8&lt;V8, O8&lt;&gt;"")</formula>
    </cfRule>
  </conditionalFormatting>
  <conditionalFormatting sqref="R8">
    <cfRule type="expression" dxfId="137" priority="163">
      <formula>AND(Y8&lt;=X8, R8&lt;Y8, R8&lt;&gt;"")</formula>
    </cfRule>
  </conditionalFormatting>
  <conditionalFormatting sqref="O9">
    <cfRule type="expression" dxfId="136" priority="162">
      <formula>AND(V9&lt;=U9, O9&lt;V9, O9&lt;&gt;"")</formula>
    </cfRule>
  </conditionalFormatting>
  <conditionalFormatting sqref="R9">
    <cfRule type="expression" dxfId="135" priority="161">
      <formula>AND(Y9&lt;=X9, R9&lt;Y9, R9&lt;&gt;"")</formula>
    </cfRule>
  </conditionalFormatting>
  <conditionalFormatting sqref="L10:L11">
    <cfRule type="expression" dxfId="134" priority="160">
      <formula>AND(S10&lt;=R10, L10&lt;S10, L10&lt;&gt;"")</formula>
    </cfRule>
  </conditionalFormatting>
  <conditionalFormatting sqref="O10">
    <cfRule type="expression" dxfId="133" priority="159">
      <formula>AND(V10&lt;=U10, O10&lt;V10, O10&lt;&gt;"")</formula>
    </cfRule>
  </conditionalFormatting>
  <conditionalFormatting sqref="R10">
    <cfRule type="expression" dxfId="132" priority="158">
      <formula>AND(Y10&lt;=X10, R10&lt;Y10, R10&lt;&gt;"")</formula>
    </cfRule>
  </conditionalFormatting>
  <conditionalFormatting sqref="O11">
    <cfRule type="expression" dxfId="131" priority="157">
      <formula>AND(V11&lt;=U11, O11&lt;V11, O11&lt;&gt;"")</formula>
    </cfRule>
  </conditionalFormatting>
  <conditionalFormatting sqref="R11">
    <cfRule type="expression" dxfId="130" priority="156">
      <formula>AND(Y11&lt;=X11, R11&lt;Y11, R11&lt;&gt;"")</formula>
    </cfRule>
  </conditionalFormatting>
  <conditionalFormatting sqref="O12 R12">
    <cfRule type="expression" dxfId="129" priority="155">
      <formula>AND(M12&lt;=L12, O12&lt;M12, O12&lt;&gt;"")</formula>
    </cfRule>
  </conditionalFormatting>
  <conditionalFormatting sqref="L12">
    <cfRule type="expression" dxfId="128" priority="154">
      <formula>AND(S12&lt;=R12, L12&lt;S12, L12&lt;&gt;"")</formula>
    </cfRule>
  </conditionalFormatting>
  <conditionalFormatting sqref="O13 R13">
    <cfRule type="expression" dxfId="127" priority="153">
      <formula>AND(M13&lt;=L13, O13&lt;M13, O13&lt;&gt;"")</formula>
    </cfRule>
  </conditionalFormatting>
  <conditionalFormatting sqref="L13">
    <cfRule type="expression" dxfId="126" priority="152">
      <formula>AND(S13&lt;=R13, L13&lt;S13, L13&lt;&gt;"")</formula>
    </cfRule>
  </conditionalFormatting>
  <conditionalFormatting sqref="O20:O21">
    <cfRule type="expression" dxfId="125" priority="141">
      <formula>AND(M20&lt;=L20, O20&lt;M20, O20&lt;&gt;"")</formula>
    </cfRule>
  </conditionalFormatting>
  <conditionalFormatting sqref="L18">
    <cfRule type="expression" dxfId="124" priority="140">
      <formula>AND(S18&lt;=R18, L18&lt;S18, L18&lt;&gt;"")</formula>
    </cfRule>
  </conditionalFormatting>
  <conditionalFormatting sqref="M18">
    <cfRule type="expression" dxfId="123" priority="139">
      <formula>AND(T18&lt;=S18, M18&lt;T18, M18&lt;&gt;"")</formula>
    </cfRule>
  </conditionalFormatting>
  <conditionalFormatting sqref="R19:S19">
    <cfRule type="expression" dxfId="122" priority="138">
      <formula>AND(X21&lt;=W21, R19&lt;X21, R19&lt;&gt;"")</formula>
    </cfRule>
  </conditionalFormatting>
  <conditionalFormatting sqref="R20">
    <cfRule type="expression" dxfId="121" priority="137">
      <formula>AND(P20&lt;=O20, R20&lt;P20, R20&lt;&gt;"")</formula>
    </cfRule>
  </conditionalFormatting>
  <conditionalFormatting sqref="O18">
    <cfRule type="expression" dxfId="120" priority="136">
      <formula>AND(V18&lt;=U18, O18&lt;V18, O18&lt;&gt;"")</formula>
    </cfRule>
  </conditionalFormatting>
  <conditionalFormatting sqref="P18">
    <cfRule type="expression" dxfId="119" priority="135">
      <formula>AND(W18&lt;=V18, P18&lt;W18, P18&lt;&gt;"")</formula>
    </cfRule>
  </conditionalFormatting>
  <conditionalFormatting sqref="R18">
    <cfRule type="expression" dxfId="118" priority="134">
      <formula>AND(Y18&lt;=X18, R18&lt;Y18, R18&lt;&gt;"")</formula>
    </cfRule>
  </conditionalFormatting>
  <conditionalFormatting sqref="S18">
    <cfRule type="expression" dxfId="117" priority="133">
      <formula>AND(Z18&lt;=Y18, S18&lt;Z18, S18&lt;&gt;"")</formula>
    </cfRule>
  </conditionalFormatting>
  <conditionalFormatting sqref="L19">
    <cfRule type="expression" dxfId="116" priority="132">
      <formula>AND(S19&lt;=R19, L19&lt;S19, L19&lt;&gt;"")</formula>
    </cfRule>
  </conditionalFormatting>
  <conditionalFormatting sqref="M19">
    <cfRule type="expression" dxfId="115" priority="131">
      <formula>AND(T19&lt;=S19, M19&lt;T19, M19&lt;&gt;"")</formula>
    </cfRule>
  </conditionalFormatting>
  <conditionalFormatting sqref="O19">
    <cfRule type="expression" dxfId="114" priority="130">
      <formula>AND(V19&lt;=U19, O19&lt;V19, O19&lt;&gt;"")</formula>
    </cfRule>
  </conditionalFormatting>
  <conditionalFormatting sqref="P19">
    <cfRule type="expression" dxfId="113" priority="129">
      <formula>AND(W19&lt;=V19, P19&lt;W19, P19&lt;&gt;"")</formula>
    </cfRule>
  </conditionalFormatting>
  <conditionalFormatting sqref="L20">
    <cfRule type="expression" dxfId="112" priority="128">
      <formula>AND(S20&lt;=R20, L20&lt;S20, L20&lt;&gt;"")</formula>
    </cfRule>
  </conditionalFormatting>
  <conditionalFormatting sqref="M20">
    <cfRule type="expression" dxfId="111" priority="127">
      <formula>AND(T20&lt;=S20, M20&lt;T20, M20&lt;&gt;"")</formula>
    </cfRule>
  </conditionalFormatting>
  <conditionalFormatting sqref="L21">
    <cfRule type="expression" dxfId="110" priority="126">
      <formula>AND(S21&lt;=R21, L21&lt;S21, L21&lt;&gt;"")</formula>
    </cfRule>
  </conditionalFormatting>
  <conditionalFormatting sqref="M21">
    <cfRule type="expression" dxfId="109" priority="125">
      <formula>AND(T21&lt;=S21, M21&lt;T21, M21&lt;&gt;"")</formula>
    </cfRule>
  </conditionalFormatting>
  <conditionalFormatting sqref="R21">
    <cfRule type="expression" dxfId="108" priority="124">
      <formula>AND(P21&lt;=O21, R21&lt;P21, R21&lt;&gt;"")</formula>
    </cfRule>
  </conditionalFormatting>
  <conditionalFormatting sqref="O24:O25">
    <cfRule type="expression" dxfId="107" priority="123">
      <formula>AND(M24&lt;=L24, O24&lt;M24, O24&lt;&gt;"")</formula>
    </cfRule>
  </conditionalFormatting>
  <conditionalFormatting sqref="L22">
    <cfRule type="expression" dxfId="106" priority="122">
      <formula>AND(S22&lt;=R22, L22&lt;S22, L22&lt;&gt;"")</formula>
    </cfRule>
  </conditionalFormatting>
  <conditionalFormatting sqref="M22">
    <cfRule type="expression" dxfId="105" priority="121">
      <formula>AND(T22&lt;=S22, M22&lt;T22, M22&lt;&gt;"")</formula>
    </cfRule>
  </conditionalFormatting>
  <conditionalFormatting sqref="R23:S23">
    <cfRule type="expression" dxfId="104" priority="120">
      <formula>AND(X25&lt;=W25, R23&lt;X25, R23&lt;&gt;"")</formula>
    </cfRule>
  </conditionalFormatting>
  <conditionalFormatting sqref="R24">
    <cfRule type="expression" dxfId="103" priority="119">
      <formula>AND(P24&lt;=O24, R24&lt;P24, R24&lt;&gt;"")</formula>
    </cfRule>
  </conditionalFormatting>
  <conditionalFormatting sqref="O22">
    <cfRule type="expression" dxfId="102" priority="118">
      <formula>AND(V22&lt;=U22, O22&lt;V22, O22&lt;&gt;"")</formula>
    </cfRule>
  </conditionalFormatting>
  <conditionalFormatting sqref="P22">
    <cfRule type="expression" dxfId="101" priority="117">
      <formula>AND(W22&lt;=V22, P22&lt;W22, P22&lt;&gt;"")</formula>
    </cfRule>
  </conditionalFormatting>
  <conditionalFormatting sqref="R22">
    <cfRule type="expression" dxfId="100" priority="116">
      <formula>AND(Y22&lt;=X22, R22&lt;Y22, R22&lt;&gt;"")</formula>
    </cfRule>
  </conditionalFormatting>
  <conditionalFormatting sqref="S22">
    <cfRule type="expression" dxfId="99" priority="115">
      <formula>AND(Z22&lt;=Y22, S22&lt;Z22, S22&lt;&gt;"")</formula>
    </cfRule>
  </conditionalFormatting>
  <conditionalFormatting sqref="L23">
    <cfRule type="expression" dxfId="98" priority="114">
      <formula>AND(S23&lt;=R23, L23&lt;S23, L23&lt;&gt;"")</formula>
    </cfRule>
  </conditionalFormatting>
  <conditionalFormatting sqref="M23">
    <cfRule type="expression" dxfId="97" priority="113">
      <formula>AND(T23&lt;=S23, M23&lt;T23, M23&lt;&gt;"")</formula>
    </cfRule>
  </conditionalFormatting>
  <conditionalFormatting sqref="O23">
    <cfRule type="expression" dxfId="96" priority="112">
      <formula>AND(V23&lt;=U23, O23&lt;V23, O23&lt;&gt;"")</formula>
    </cfRule>
  </conditionalFormatting>
  <conditionalFormatting sqref="P23">
    <cfRule type="expression" dxfId="95" priority="111">
      <formula>AND(W23&lt;=V23, P23&lt;W23, P23&lt;&gt;"")</formula>
    </cfRule>
  </conditionalFormatting>
  <conditionalFormatting sqref="L24">
    <cfRule type="expression" dxfId="94" priority="110">
      <formula>AND(S24&lt;=R24, L24&lt;S24, L24&lt;&gt;"")</formula>
    </cfRule>
  </conditionalFormatting>
  <conditionalFormatting sqref="M24">
    <cfRule type="expression" dxfId="93" priority="109">
      <formula>AND(T24&lt;=S24, M24&lt;T24, M24&lt;&gt;"")</formula>
    </cfRule>
  </conditionalFormatting>
  <conditionalFormatting sqref="L25">
    <cfRule type="expression" dxfId="92" priority="108">
      <formula>AND(S25&lt;=R25, L25&lt;S25, L25&lt;&gt;"")</formula>
    </cfRule>
  </conditionalFormatting>
  <conditionalFormatting sqref="M25">
    <cfRule type="expression" dxfId="91" priority="107">
      <formula>AND(T25&lt;=S25, M25&lt;T25, M25&lt;&gt;"")</formula>
    </cfRule>
  </conditionalFormatting>
  <conditionalFormatting sqref="R25">
    <cfRule type="expression" dxfId="90" priority="106">
      <formula>AND(P25&lt;=O25, R25&lt;P25, R25&lt;&gt;"")</formula>
    </cfRule>
  </conditionalFormatting>
  <conditionalFormatting sqref="O26 R26">
    <cfRule type="expression" dxfId="89" priority="105">
      <formula>AND(M26&lt;=L26, O26&lt;M26, O26&lt;&gt;"")</formula>
    </cfRule>
  </conditionalFormatting>
  <conditionalFormatting sqref="L26">
    <cfRule type="expression" dxfId="88" priority="104">
      <formula>AND(S26&lt;=R26, L26&lt;S26, L26&lt;&gt;"")</formula>
    </cfRule>
  </conditionalFormatting>
  <conditionalFormatting sqref="M26">
    <cfRule type="expression" dxfId="87" priority="103">
      <formula>AND(T26&lt;=S26, M26&lt;T26, M26&lt;&gt;"")</formula>
    </cfRule>
  </conditionalFormatting>
  <conditionalFormatting sqref="O27 R27">
    <cfRule type="expression" dxfId="86" priority="102">
      <formula>AND(M27&lt;=L27, O27&lt;M27, O27&lt;&gt;"")</formula>
    </cfRule>
  </conditionalFormatting>
  <conditionalFormatting sqref="L27">
    <cfRule type="expression" dxfId="85" priority="101">
      <formula>AND(S27&lt;=R27, L27&lt;S27, L27&lt;&gt;"")</formula>
    </cfRule>
  </conditionalFormatting>
  <conditionalFormatting sqref="O28 R28">
    <cfRule type="expression" dxfId="84" priority="100">
      <formula>AND(M28&lt;=L28, O28&lt;M28, O28&lt;&gt;"")</formula>
    </cfRule>
  </conditionalFormatting>
  <conditionalFormatting sqref="L28">
    <cfRule type="expression" dxfId="83" priority="99">
      <formula>AND(S28&lt;=R28, L28&lt;S28, L28&lt;&gt;"")</formula>
    </cfRule>
  </conditionalFormatting>
  <conditionalFormatting sqref="O30 R30">
    <cfRule type="expression" dxfId="82" priority="96">
      <formula>AND(M30&lt;=L30, O30&lt;M30, O30&lt;&gt;"")</formula>
    </cfRule>
  </conditionalFormatting>
  <conditionalFormatting sqref="L30">
    <cfRule type="expression" dxfId="81" priority="95">
      <formula>AND(S30&lt;=R30, L30&lt;S30, L30&lt;&gt;"")</formula>
    </cfRule>
  </conditionalFormatting>
  <conditionalFormatting sqref="P30">
    <cfRule type="expression" dxfId="80" priority="94">
      <formula>AND(N30&lt;=M30, P30&lt;N30, P30&lt;&gt;"")</formula>
    </cfRule>
  </conditionalFormatting>
  <conditionalFormatting sqref="S30">
    <cfRule type="expression" dxfId="79" priority="93">
      <formula>AND(Q30&lt;=P30, S30&lt;Q30, S30&lt;&gt;"")</formula>
    </cfRule>
  </conditionalFormatting>
  <conditionalFormatting sqref="M30">
    <cfRule type="expression" dxfId="78" priority="92">
      <formula>AND(T30&lt;=S30, M30&lt;T30, M30&lt;&gt;"")</formula>
    </cfRule>
  </conditionalFormatting>
  <conditionalFormatting sqref="O31">
    <cfRule type="expression" dxfId="77" priority="91">
      <formula>AND(M31&lt;=L31, O31&lt;M31, O31&lt;&gt;"")</formula>
    </cfRule>
  </conditionalFormatting>
  <conditionalFormatting sqref="L31">
    <cfRule type="expression" dxfId="76" priority="90">
      <formula>AND(S31&lt;=R31, L31&lt;S31, L31&lt;&gt;"")</formula>
    </cfRule>
  </conditionalFormatting>
  <conditionalFormatting sqref="M31">
    <cfRule type="expression" dxfId="75" priority="89">
      <formula>AND(T31&lt;=S31, M31&lt;T31, M31&lt;&gt;"")</formula>
    </cfRule>
  </conditionalFormatting>
  <conditionalFormatting sqref="P31">
    <cfRule type="expression" dxfId="74" priority="88">
      <formula>AND(W31&lt;=V31, P31&lt;W31, P31&lt;&gt;"")</formula>
    </cfRule>
  </conditionalFormatting>
  <conditionalFormatting sqref="R31">
    <cfRule type="expression" dxfId="73" priority="87">
      <formula>AND(P31&lt;=O31, R31&lt;P31, R31&lt;&gt;"")</formula>
    </cfRule>
  </conditionalFormatting>
  <conditionalFormatting sqref="S31">
    <cfRule type="expression" dxfId="72" priority="86">
      <formula>AND(Q31&lt;=P31, S31&lt;Q31, S31&lt;&gt;"")</formula>
    </cfRule>
  </conditionalFormatting>
  <conditionalFormatting sqref="L38:L41 O38:O41 R38:R41">
    <cfRule type="expression" dxfId="71" priority="70">
      <formula>AND(S38&lt;=R38, L38&lt;S38, L38&lt;&gt;"")</formula>
    </cfRule>
  </conditionalFormatting>
  <conditionalFormatting sqref="O32">
    <cfRule type="expression" dxfId="70" priority="74">
      <formula>AND(V32&lt;=U32, O32&lt;V32, O32&lt;&gt;"")</formula>
    </cfRule>
  </conditionalFormatting>
  <conditionalFormatting sqref="R32">
    <cfRule type="expression" dxfId="69" priority="75">
      <formula>AND(Y32&lt;=X32, R32&lt;Y32, R32&lt;&gt;"")</formula>
    </cfRule>
  </conditionalFormatting>
  <conditionalFormatting sqref="L53:M53">
    <cfRule type="expression" dxfId="68" priority="69">
      <formula>AND(#REF!&lt;=#REF!, L53&lt;#REF!, L53&lt;&gt;"")</formula>
    </cfRule>
  </conditionalFormatting>
  <conditionalFormatting sqref="L54:M54">
    <cfRule type="expression" dxfId="67" priority="68">
      <formula>AND(#REF!&lt;=#REF!, L54&lt;#REF!, L54&lt;&gt;"")</formula>
    </cfRule>
  </conditionalFormatting>
  <conditionalFormatting sqref="O53:P53">
    <cfRule type="expression" dxfId="66" priority="67">
      <formula>AND(#REF!&lt;=#REF!, O53&lt;#REF!, O53&lt;&gt;"")</formula>
    </cfRule>
  </conditionalFormatting>
  <conditionalFormatting sqref="O54:P54">
    <cfRule type="expression" dxfId="65" priority="66">
      <formula>AND(#REF!&lt;=#REF!, O54&lt;#REF!, O54&lt;&gt;"")</formula>
    </cfRule>
  </conditionalFormatting>
  <conditionalFormatting sqref="R53:S53">
    <cfRule type="expression" dxfId="64" priority="65">
      <formula>AND(#REF!&lt;=#REF!, R53&lt;#REF!, R53&lt;&gt;"")</formula>
    </cfRule>
  </conditionalFormatting>
  <conditionalFormatting sqref="R54:S54">
    <cfRule type="expression" dxfId="63" priority="64">
      <formula>AND(#REF!&lt;=#REF!, R54&lt;#REF!, R54&lt;&gt;"")</formula>
    </cfRule>
  </conditionalFormatting>
  <conditionalFormatting sqref="O55 R55">
    <cfRule type="expression" dxfId="62" priority="63">
      <formula>AND(M55&lt;=L55, O55&lt;M55, O55&lt;&gt;"")</formula>
    </cfRule>
  </conditionalFormatting>
  <conditionalFormatting sqref="L55">
    <cfRule type="expression" dxfId="61" priority="62">
      <formula>AND(S55&lt;=R55, L55&lt;S55, L55&lt;&gt;"")</formula>
    </cfRule>
  </conditionalFormatting>
  <conditionalFormatting sqref="O56:O58 R56:R58">
    <cfRule type="expression" dxfId="60" priority="61">
      <formula>AND(M56&lt;=L56, O56&lt;M56, O56&lt;&gt;"")</formula>
    </cfRule>
  </conditionalFormatting>
  <conditionalFormatting sqref="L56:L58">
    <cfRule type="expression" dxfId="59" priority="60">
      <formula>AND(S56&lt;=R56, L56&lt;S56, L56&lt;&gt;"")</formula>
    </cfRule>
  </conditionalFormatting>
  <conditionalFormatting sqref="M56">
    <cfRule type="expression" dxfId="58" priority="59">
      <formula>AND(T56&lt;=S56, M56&lt;T56, M56&lt;&gt;"")</formula>
    </cfRule>
  </conditionalFormatting>
  <conditionalFormatting sqref="O59:O60 R59:R60">
    <cfRule type="expression" dxfId="57" priority="58">
      <formula>AND(M59&lt;=L59, O59&lt;M59, O59&lt;&gt;"")</formula>
    </cfRule>
  </conditionalFormatting>
  <conditionalFormatting sqref="L59:L61">
    <cfRule type="expression" dxfId="56" priority="57">
      <formula>AND(S59&lt;=R59, L59&lt;S59, L59&lt;&gt;"")</formula>
    </cfRule>
  </conditionalFormatting>
  <conditionalFormatting sqref="M59">
    <cfRule type="expression" dxfId="55" priority="56">
      <formula>AND(T59&lt;=S59, M59&lt;T59, M59&lt;&gt;"")</formula>
    </cfRule>
  </conditionalFormatting>
  <conditionalFormatting sqref="M61">
    <cfRule type="expression" dxfId="54" priority="55">
      <formula>AND(T61&lt;=S61, M61&lt;T61, M61&lt;&gt;"")</formula>
    </cfRule>
  </conditionalFormatting>
  <conditionalFormatting sqref="O61">
    <cfRule type="expression" dxfId="53" priority="54">
      <formula>AND(V61&lt;=U61, O61&lt;V61, O61&lt;&gt;"")</formula>
    </cfRule>
  </conditionalFormatting>
  <conditionalFormatting sqref="P61">
    <cfRule type="expression" dxfId="52" priority="53">
      <formula>AND(W61&lt;=V61, P61&lt;W61, P61&lt;&gt;"")</formula>
    </cfRule>
  </conditionalFormatting>
  <conditionalFormatting sqref="R61">
    <cfRule type="expression" dxfId="51" priority="52">
      <formula>AND(Y61&lt;=X61, R61&lt;Y61, R61&lt;&gt;"")</formula>
    </cfRule>
  </conditionalFormatting>
  <conditionalFormatting sqref="S61">
    <cfRule type="expression" dxfId="50" priority="51">
      <formula>AND(Z61&lt;=Y61, S61&lt;Z61, S61&lt;&gt;"")</formula>
    </cfRule>
  </conditionalFormatting>
  <conditionalFormatting sqref="O62:O63 R62:R63">
    <cfRule type="expression" dxfId="49" priority="50">
      <formula>AND(M62&lt;=L62, O62&lt;M62, O62&lt;&gt;"")</formula>
    </cfRule>
  </conditionalFormatting>
  <conditionalFormatting sqref="L62:L63">
    <cfRule type="expression" dxfId="48" priority="49">
      <formula>AND(S62&lt;=R62, L62&lt;S62, L62&lt;&gt;"")</formula>
    </cfRule>
  </conditionalFormatting>
  <conditionalFormatting sqref="M62">
    <cfRule type="expression" dxfId="47" priority="48">
      <formula>AND(T62&lt;=S62, M62&lt;T62, M62&lt;&gt;"")</formula>
    </cfRule>
  </conditionalFormatting>
  <conditionalFormatting sqref="O64:O66 R64:R66">
    <cfRule type="expression" dxfId="46" priority="47">
      <formula>AND(M64&lt;=L64, O64&lt;M64, O64&lt;&gt;"")</formula>
    </cfRule>
  </conditionalFormatting>
  <conditionalFormatting sqref="L64:L66">
    <cfRule type="expression" dxfId="45" priority="46">
      <formula>AND(S64&lt;=R64, L64&lt;S64, L64&lt;&gt;"")</formula>
    </cfRule>
  </conditionalFormatting>
  <conditionalFormatting sqref="O67:O69 R67:R69">
    <cfRule type="expression" dxfId="44" priority="45">
      <formula>AND(M67&lt;=L67, O67&lt;M67, O67&lt;&gt;"")</formula>
    </cfRule>
  </conditionalFormatting>
  <conditionalFormatting sqref="L67:L69">
    <cfRule type="expression" dxfId="43" priority="44">
      <formula>AND(S67&lt;=R67, L67&lt;S67, L67&lt;&gt;"")</formula>
    </cfRule>
  </conditionalFormatting>
  <conditionalFormatting sqref="P64">
    <cfRule type="expression" dxfId="42" priority="43">
      <formula>AND(W64&lt;=V64, P64&lt;W64, P64&lt;&gt;"")</formula>
    </cfRule>
  </conditionalFormatting>
  <conditionalFormatting sqref="L70 L76:L78">
    <cfRule type="expression" dxfId="41" priority="42">
      <formula>AND(S70&lt;=R70, L70&lt;S70, L70&lt;&gt;"")</formula>
    </cfRule>
  </conditionalFormatting>
  <conditionalFormatting sqref="M70">
    <cfRule type="expression" dxfId="40" priority="41">
      <formula>AND(T70&lt;=S70, M70&lt;T70, M70&lt;&gt;"")</formula>
    </cfRule>
  </conditionalFormatting>
  <conditionalFormatting sqref="L71:L75">
    <cfRule type="expression" dxfId="39" priority="40">
      <formula>AND(S71&lt;=R71, L71&lt;S71, L71&lt;&gt;"")</formula>
    </cfRule>
  </conditionalFormatting>
  <conditionalFormatting sqref="M76:M78">
    <cfRule type="expression" dxfId="38" priority="39">
      <formula>AND(T76&lt;=S76, M76&lt;T76, M76&lt;&gt;"")</formula>
    </cfRule>
  </conditionalFormatting>
  <conditionalFormatting sqref="M71:M75">
    <cfRule type="expression" dxfId="37" priority="38">
      <formula>AND(T71&lt;=S71, M71&lt;T71, M71&lt;&gt;"")</formula>
    </cfRule>
  </conditionalFormatting>
  <conditionalFormatting sqref="O70 O76:O78">
    <cfRule type="expression" dxfId="36" priority="37">
      <formula>AND(V70&lt;=U70, O70&lt;V70, O70&lt;&gt;"")</formula>
    </cfRule>
  </conditionalFormatting>
  <conditionalFormatting sqref="P70">
    <cfRule type="expression" dxfId="35" priority="36">
      <formula>AND(W70&lt;=V70, P70&lt;W70, P70&lt;&gt;"")</formula>
    </cfRule>
  </conditionalFormatting>
  <conditionalFormatting sqref="O71:O75">
    <cfRule type="expression" dxfId="34" priority="35">
      <formula>AND(V71&lt;=U71, O71&lt;V71, O71&lt;&gt;"")</formula>
    </cfRule>
  </conditionalFormatting>
  <conditionalFormatting sqref="P76:P78">
    <cfRule type="expression" dxfId="33" priority="34">
      <formula>AND(W76&lt;=V76, P76&lt;W76, P76&lt;&gt;"")</formula>
    </cfRule>
  </conditionalFormatting>
  <conditionalFormatting sqref="P71:P75">
    <cfRule type="expression" dxfId="32" priority="33">
      <formula>AND(W71&lt;=V71, P71&lt;W71, P71&lt;&gt;"")</formula>
    </cfRule>
  </conditionalFormatting>
  <conditionalFormatting sqref="R70 R76:R78">
    <cfRule type="expression" dxfId="31" priority="32">
      <formula>AND(Y70&lt;=X70, R70&lt;Y70, R70&lt;&gt;"")</formula>
    </cfRule>
  </conditionalFormatting>
  <conditionalFormatting sqref="S70">
    <cfRule type="expression" dxfId="30" priority="31">
      <formula>AND(Z70&lt;=Y70, S70&lt;Z70, S70&lt;&gt;"")</formula>
    </cfRule>
  </conditionalFormatting>
  <conditionalFormatting sqref="R71:R75">
    <cfRule type="expression" dxfId="29" priority="30">
      <formula>AND(Y71&lt;=X71, R71&lt;Y71, R71&lt;&gt;"")</formula>
    </cfRule>
  </conditionalFormatting>
  <conditionalFormatting sqref="S76:S78">
    <cfRule type="expression" dxfId="28" priority="29">
      <formula>AND(Z76&lt;=Y76, S76&lt;Z76, S76&lt;&gt;"")</formula>
    </cfRule>
  </conditionalFormatting>
  <conditionalFormatting sqref="S71:S75">
    <cfRule type="expression" dxfId="27" priority="28">
      <formula>AND(Z71&lt;=Y71, S71&lt;Z71, S71&lt;&gt;"")</formula>
    </cfRule>
  </conditionalFormatting>
  <conditionalFormatting sqref="L79">
    <cfRule type="expression" dxfId="26" priority="27">
      <formula>AND(S79&lt;=R79, L79&lt;S79, L79&lt;&gt;"")</formula>
    </cfRule>
  </conditionalFormatting>
  <conditionalFormatting sqref="O79">
    <cfRule type="expression" dxfId="25" priority="26">
      <formula>AND(V79&lt;=U79, O79&lt;V79, O79&lt;&gt;"")</formula>
    </cfRule>
  </conditionalFormatting>
  <conditionalFormatting sqref="R79">
    <cfRule type="expression" dxfId="24" priority="25">
      <formula>AND(Y79&lt;=X79, R79&lt;Y79, R79&lt;&gt;"")</formula>
    </cfRule>
  </conditionalFormatting>
  <conditionalFormatting sqref="L80:L81">
    <cfRule type="expression" dxfId="23" priority="24">
      <formula>AND(S80&lt;=R80, L80&lt;S80, L80&lt;&gt;"")</formula>
    </cfRule>
  </conditionalFormatting>
  <conditionalFormatting sqref="R80:R81">
    <cfRule type="expression" dxfId="22" priority="23">
      <formula>AND(Y80&lt;=X80, R80&lt;Y80, R80&lt;&gt;"")</formula>
    </cfRule>
  </conditionalFormatting>
  <conditionalFormatting sqref="O80:O81">
    <cfRule type="expression" dxfId="21" priority="22">
      <formula>AND(V80&lt;=U80, O80&lt;V80, O80&lt;&gt;"")</formula>
    </cfRule>
  </conditionalFormatting>
  <conditionalFormatting sqref="L14:L15">
    <cfRule type="expression" dxfId="20" priority="21">
      <formula>AND(S14&lt;=R14, L14&lt;S14, L14&lt;&gt;"")</formula>
    </cfRule>
  </conditionalFormatting>
  <conditionalFormatting sqref="L16:L17">
    <cfRule type="expression" dxfId="19" priority="20">
      <formula>AND(S16&lt;=R16, L16&lt;S16, L16&lt;&gt;"")</formula>
    </cfRule>
  </conditionalFormatting>
  <conditionalFormatting sqref="O14:O15">
    <cfRule type="expression" dxfId="18" priority="19">
      <formula>AND(V14&lt;=U14, O14&lt;V14, O14&lt;&gt;"")</formula>
    </cfRule>
  </conditionalFormatting>
  <conditionalFormatting sqref="O16:O17">
    <cfRule type="expression" dxfId="17" priority="18">
      <formula>AND(V16&lt;=U16, O16&lt;V16, O16&lt;&gt;"")</formula>
    </cfRule>
  </conditionalFormatting>
  <conditionalFormatting sqref="R14:R15">
    <cfRule type="expression" dxfId="16" priority="17">
      <formula>AND(Y14&lt;=X14, R14&lt;Y14, R14&lt;&gt;"")</formula>
    </cfRule>
  </conditionalFormatting>
  <conditionalFormatting sqref="R16:R17">
    <cfRule type="expression" dxfId="15" priority="16">
      <formula>AND(Y16&lt;=X16, R16&lt;Y16, R16&lt;&gt;"")</formula>
    </cfRule>
  </conditionalFormatting>
  <conditionalFormatting sqref="L33">
    <cfRule type="expression" dxfId="14" priority="3">
      <formula>AND(S33&lt;=R33, L33&lt;S33, L33&lt;&gt;"")</formula>
    </cfRule>
  </conditionalFormatting>
  <conditionalFormatting sqref="O33">
    <cfRule type="expression" dxfId="13" priority="4">
      <formula>AND(V33&lt;=U33, O33&lt;V33, O33&lt;&gt;"")</formula>
    </cfRule>
  </conditionalFormatting>
  <conditionalFormatting sqref="R33">
    <cfRule type="expression" dxfId="12" priority="5">
      <formula>AND(Y33&lt;=X33, R33&lt;Y33, R33&lt;&gt;"")</formula>
    </cfRule>
  </conditionalFormatting>
  <conditionalFormatting sqref="O34">
    <cfRule type="expression" dxfId="11" priority="6">
      <formula>AND(V34&lt;=U34, O34&lt;V34, O34&lt;&gt;"")</formula>
    </cfRule>
  </conditionalFormatting>
  <conditionalFormatting sqref="R34">
    <cfRule type="expression" dxfId="10" priority="7">
      <formula>AND(Y34&lt;=X34, R34&lt;Y34, R34&lt;&gt;"")</formula>
    </cfRule>
  </conditionalFormatting>
  <conditionalFormatting sqref="L36">
    <cfRule type="expression" dxfId="9" priority="8">
      <formula>AND(S36&lt;=R36, L36&lt;S36, L36&lt;&gt;"")</formula>
    </cfRule>
  </conditionalFormatting>
  <conditionalFormatting sqref="O35">
    <cfRule type="expression" dxfId="8" priority="9">
      <formula>AND(V35&lt;=U35, O35&lt;V35, O35&lt;&gt;"")</formula>
    </cfRule>
  </conditionalFormatting>
  <conditionalFormatting sqref="O36">
    <cfRule type="expression" dxfId="7" priority="10">
      <formula>AND(V36&lt;=U36, O36&lt;V36, O36&lt;&gt;"")</formula>
    </cfRule>
  </conditionalFormatting>
  <conditionalFormatting sqref="R35">
    <cfRule type="expression" dxfId="6" priority="11">
      <formula>AND(Y35&lt;=X35, R35&lt;Y35, R35&lt;&gt;"")</formula>
    </cfRule>
  </conditionalFormatting>
  <conditionalFormatting sqref="R36">
    <cfRule type="expression" dxfId="5" priority="12">
      <formula>AND(Y36&lt;=X36, R36&lt;Y36, R36&lt;&gt;"")</formula>
    </cfRule>
  </conditionalFormatting>
  <conditionalFormatting sqref="L37">
    <cfRule type="expression" dxfId="4" priority="13">
      <formula>AND(S37&lt;=R37, L37&lt;S37, L37&lt;&gt;"")</formula>
    </cfRule>
  </conditionalFormatting>
  <conditionalFormatting sqref="O37">
    <cfRule type="expression" dxfId="3" priority="14">
      <formula>AND(V37&lt;=U37, O37&lt;V37, O37&lt;&gt;"")</formula>
    </cfRule>
  </conditionalFormatting>
  <conditionalFormatting sqref="R37">
    <cfRule type="expression" dxfId="2" priority="15">
      <formula>AND(Y37&lt;=X37, R37&lt;Y37, R37&lt;&gt;"")</formula>
    </cfRule>
  </conditionalFormatting>
  <conditionalFormatting sqref="O29 R29">
    <cfRule type="expression" dxfId="1" priority="2">
      <formula>AND(M29&lt;=L29, O29&lt;M29, O29&lt;&gt;"")</formula>
    </cfRule>
  </conditionalFormatting>
  <conditionalFormatting sqref="L29">
    <cfRule type="expression" dxfId="0" priority="1">
      <formula>AND(S29&lt;=R29, L29&lt;S29, L29&lt;&gt;"")</formula>
    </cfRule>
  </conditionalFormatting>
  <dataValidations count="3">
    <dataValidation type="custom" allowBlank="1" showInputMessage="1" showErrorMessage="1" errorTitle="Format" error="This cell will only accept 1 to 2 capital letters. Please adapt the format accordingly." sqref="AT33:AT37">
      <formula1>AND(CODE(RIGHT(AT33))&gt;=65,CODE(LEFT(AT33))&gt;=65,CODE(RIGHT(AT33))&lt;=90,CODE(LEFT(AT33))&lt;=90, (OR(LEN(AT33)=2, LEN(AT33)=1)))</formula1>
    </dataValidation>
    <dataValidation type="decimal" allowBlank="1" showInputMessage="1" showErrorMessage="1" sqref="U33:X37 AG33:AQ37 AU33:AV37">
      <formula1>0</formula1>
      <formula2>999999</formula2>
    </dataValidation>
    <dataValidation type="time" allowBlank="1" showInputMessage="1" showErrorMessage="1" sqref="L33:M37 O33:P37 R33:S37">
      <formula1>0</formula1>
      <formula2>0.999305555555556</formula2>
    </dataValidation>
  </dataValidations>
  <pageMargins left="0.7" right="0.7" top="0.75" bottom="0.75" header="0.3" footer="0.3"/>
  <pageSetup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[1]Sheet3!#REF!</xm:f>
          </x14:formula1>
          <xm:sqref>F33:G37</xm:sqref>
        </x14:dataValidation>
        <x14:dataValidation type="date" allowBlank="1" showErrorMessage="1" error="The date entered does not fall within the delivery period for this tender round.">
          <x14:formula1>
            <xm:f>[1]Sheet2!#REF!</xm:f>
          </x14:formula1>
          <x14:formula2>
            <xm:f>[1]Sheet2!#REF!</xm:f>
          </x14:formula2>
          <xm:sqref>I33:I37 H35:H37 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58"/>
  <sheetViews>
    <sheetView workbookViewId="0">
      <selection activeCell="F31" sqref="F31"/>
    </sheetView>
  </sheetViews>
  <sheetFormatPr defaultColWidth="9.140625" defaultRowHeight="12.75"/>
  <cols>
    <col min="1" max="1" width="20.42578125" style="3" customWidth="1"/>
    <col min="2" max="2" width="11.28515625" style="3" bestFit="1" customWidth="1"/>
    <col min="3" max="3" width="10.140625" style="3" bestFit="1" customWidth="1"/>
    <col min="4" max="4" width="12.42578125" style="3" bestFit="1" customWidth="1"/>
    <col min="5" max="5" width="12.28515625" style="3" bestFit="1" customWidth="1"/>
    <col min="6" max="6" width="6.140625" style="3" bestFit="1" customWidth="1"/>
    <col min="7" max="9" width="9.140625" style="3"/>
    <col min="10" max="10" width="12.28515625" style="3" customWidth="1"/>
    <col min="11" max="16384" width="9.140625" style="3"/>
  </cols>
  <sheetData>
    <row r="1" spans="1:12">
      <c r="A1" s="3" t="s">
        <v>45</v>
      </c>
      <c r="B1" s="4">
        <f>E2</f>
        <v>43191</v>
      </c>
      <c r="D1" s="19" t="s">
        <v>58</v>
      </c>
      <c r="E1" s="19" t="s">
        <v>45</v>
      </c>
      <c r="F1" s="19" t="s">
        <v>57</v>
      </c>
      <c r="J1" s="19" t="s">
        <v>58</v>
      </c>
      <c r="K1" s="19" t="s">
        <v>45</v>
      </c>
    </row>
    <row r="2" spans="1:12">
      <c r="A2" s="3" t="s">
        <v>46</v>
      </c>
      <c r="B2" s="4">
        <f>EOMONTH(B1,0)</f>
        <v>43220</v>
      </c>
      <c r="D2" s="3">
        <f>Sheet1!A6</f>
        <v>100</v>
      </c>
      <c r="E2" s="5">
        <f>VLOOKUP(D2,$J$2:$L$99,2,0)</f>
        <v>43191</v>
      </c>
      <c r="F2" s="19" t="str">
        <f>VLOOKUP(D2,$J$2:$L$99,3,0)</f>
        <v>Month</v>
      </c>
      <c r="J2" s="3">
        <v>95</v>
      </c>
      <c r="K2" s="5">
        <v>43040</v>
      </c>
      <c r="L2" s="19" t="s">
        <v>56</v>
      </c>
    </row>
    <row r="3" spans="1:12">
      <c r="A3" s="3" t="s">
        <v>47</v>
      </c>
      <c r="B3" s="4">
        <f>IF(VLOOKUP(B1,E1:F31,2,0)="Month",EOMONTH(B1,1)+1,EOMONTH(B1,30)+1)</f>
        <v>43252</v>
      </c>
      <c r="C3" s="4"/>
      <c r="D3" s="3">
        <f>D2+1</f>
        <v>101</v>
      </c>
      <c r="E3" s="5">
        <f t="shared" ref="E3:E31" si="0">VLOOKUP(D3,$J$2:$L$99,2,0)</f>
        <v>43221</v>
      </c>
      <c r="F3" s="19" t="str">
        <f t="shared" ref="F3:F31" si="1">VLOOKUP(D3,$J$2:$L$99,3,0)</f>
        <v>Full</v>
      </c>
      <c r="J3" s="3">
        <v>96</v>
      </c>
      <c r="K3" s="5">
        <v>43070</v>
      </c>
      <c r="L3" s="19" t="s">
        <v>55</v>
      </c>
    </row>
    <row r="4" spans="1:12">
      <c r="B4" s="4"/>
      <c r="D4" s="3">
        <f t="shared" ref="D4:D31" si="2">D3+1</f>
        <v>102</v>
      </c>
      <c r="E4" s="5">
        <f t="shared" si="0"/>
        <v>43252</v>
      </c>
      <c r="F4" s="19" t="str">
        <f t="shared" si="1"/>
        <v>Month</v>
      </c>
      <c r="J4" s="3">
        <v>97</v>
      </c>
      <c r="K4" s="5">
        <v>43101</v>
      </c>
      <c r="L4" s="19" t="s">
        <v>56</v>
      </c>
    </row>
    <row r="5" spans="1:12">
      <c r="D5" s="3">
        <f t="shared" si="2"/>
        <v>103</v>
      </c>
      <c r="E5" s="5">
        <f t="shared" si="0"/>
        <v>43282</v>
      </c>
      <c r="F5" s="19" t="str">
        <f t="shared" si="1"/>
        <v>Full</v>
      </c>
      <c r="J5" s="3">
        <v>98</v>
      </c>
      <c r="K5" s="5">
        <v>43132</v>
      </c>
      <c r="L5" s="19" t="s">
        <v>55</v>
      </c>
    </row>
    <row r="6" spans="1:12">
      <c r="D6" s="3">
        <f t="shared" si="2"/>
        <v>104</v>
      </c>
      <c r="E6" s="5">
        <f t="shared" si="0"/>
        <v>43313</v>
      </c>
      <c r="F6" s="19" t="str">
        <f t="shared" si="1"/>
        <v>Month</v>
      </c>
      <c r="J6" s="3">
        <v>99</v>
      </c>
      <c r="K6" s="5">
        <v>43160</v>
      </c>
      <c r="L6" s="19" t="s">
        <v>56</v>
      </c>
    </row>
    <row r="7" spans="1:12">
      <c r="A7" s="19" t="s">
        <v>59</v>
      </c>
      <c r="B7" s="5">
        <f>E2</f>
        <v>43191</v>
      </c>
      <c r="D7" s="3">
        <f t="shared" si="2"/>
        <v>105</v>
      </c>
      <c r="E7" s="5">
        <f t="shared" si="0"/>
        <v>43344</v>
      </c>
      <c r="F7" s="19" t="str">
        <f t="shared" si="1"/>
        <v>Full</v>
      </c>
      <c r="J7" s="3">
        <v>100</v>
      </c>
      <c r="K7" s="5">
        <v>43191</v>
      </c>
      <c r="L7" s="19" t="s">
        <v>55</v>
      </c>
    </row>
    <row r="8" spans="1:12">
      <c r="A8" s="19" t="s">
        <v>60</v>
      </c>
      <c r="B8" s="5">
        <f>EOMONTH(E13,0)</f>
        <v>43555</v>
      </c>
      <c r="D8" s="3">
        <f t="shared" si="2"/>
        <v>106</v>
      </c>
      <c r="E8" s="5">
        <f t="shared" si="0"/>
        <v>43374</v>
      </c>
      <c r="F8" s="19" t="str">
        <f t="shared" si="1"/>
        <v>Month</v>
      </c>
      <c r="J8" s="3">
        <v>101</v>
      </c>
      <c r="K8" s="5">
        <v>43221</v>
      </c>
      <c r="L8" s="19" t="s">
        <v>56</v>
      </c>
    </row>
    <row r="9" spans="1:12">
      <c r="D9" s="3">
        <f t="shared" si="2"/>
        <v>107</v>
      </c>
      <c r="E9" s="5">
        <f t="shared" si="0"/>
        <v>43405</v>
      </c>
      <c r="F9" s="19" t="str">
        <f t="shared" si="1"/>
        <v>Full</v>
      </c>
      <c r="J9" s="3">
        <v>102</v>
      </c>
      <c r="K9" s="5">
        <v>43252</v>
      </c>
      <c r="L9" s="19" t="s">
        <v>55</v>
      </c>
    </row>
    <row r="10" spans="1:12">
      <c r="D10" s="3">
        <f t="shared" si="2"/>
        <v>108</v>
      </c>
      <c r="E10" s="5">
        <f t="shared" si="0"/>
        <v>43435</v>
      </c>
      <c r="F10" s="19" t="str">
        <f t="shared" si="1"/>
        <v>Month</v>
      </c>
      <c r="J10" s="3">
        <v>103</v>
      </c>
      <c r="K10" s="5">
        <v>43282</v>
      </c>
      <c r="L10" s="19" t="s">
        <v>56</v>
      </c>
    </row>
    <row r="11" spans="1:12">
      <c r="D11" s="3">
        <f t="shared" si="2"/>
        <v>109</v>
      </c>
      <c r="E11" s="5">
        <f t="shared" si="0"/>
        <v>43466</v>
      </c>
      <c r="F11" s="19" t="str">
        <f t="shared" si="1"/>
        <v>Full</v>
      </c>
      <c r="J11" s="3">
        <v>104</v>
      </c>
      <c r="K11" s="5">
        <v>43313</v>
      </c>
      <c r="L11" s="19" t="s">
        <v>55</v>
      </c>
    </row>
    <row r="12" spans="1:12">
      <c r="D12" s="3">
        <f t="shared" si="2"/>
        <v>110</v>
      </c>
      <c r="E12" s="5">
        <f t="shared" si="0"/>
        <v>43497</v>
      </c>
      <c r="F12" s="19" t="str">
        <f t="shared" si="1"/>
        <v>Month</v>
      </c>
      <c r="J12" s="3">
        <v>105</v>
      </c>
      <c r="K12" s="5">
        <v>43344</v>
      </c>
      <c r="L12" s="19" t="s">
        <v>56</v>
      </c>
    </row>
    <row r="13" spans="1:12">
      <c r="D13" s="3">
        <f t="shared" si="2"/>
        <v>111</v>
      </c>
      <c r="E13" s="5">
        <f t="shared" si="0"/>
        <v>43525</v>
      </c>
      <c r="F13" s="19" t="str">
        <f t="shared" si="1"/>
        <v>Full</v>
      </c>
      <c r="J13" s="3">
        <v>106</v>
      </c>
      <c r="K13" s="5">
        <v>43374</v>
      </c>
      <c r="L13" s="19" t="s">
        <v>55</v>
      </c>
    </row>
    <row r="14" spans="1:12">
      <c r="D14" s="3">
        <f t="shared" si="2"/>
        <v>112</v>
      </c>
      <c r="E14" s="5">
        <f t="shared" si="0"/>
        <v>43556</v>
      </c>
      <c r="F14" s="19" t="str">
        <f t="shared" si="1"/>
        <v>Month</v>
      </c>
      <c r="J14" s="3">
        <v>107</v>
      </c>
      <c r="K14" s="5">
        <v>43405</v>
      </c>
      <c r="L14" s="19" t="s">
        <v>56</v>
      </c>
    </row>
    <row r="15" spans="1:12">
      <c r="D15" s="3">
        <f t="shared" si="2"/>
        <v>113</v>
      </c>
      <c r="E15" s="5">
        <f t="shared" si="0"/>
        <v>43586</v>
      </c>
      <c r="F15" s="19" t="str">
        <f t="shared" si="1"/>
        <v>Full</v>
      </c>
      <c r="J15" s="3">
        <v>108</v>
      </c>
      <c r="K15" s="5">
        <v>43435</v>
      </c>
      <c r="L15" s="19" t="s">
        <v>55</v>
      </c>
    </row>
    <row r="16" spans="1:12">
      <c r="D16" s="3">
        <f t="shared" si="2"/>
        <v>114</v>
      </c>
      <c r="E16" s="5">
        <f t="shared" si="0"/>
        <v>43617</v>
      </c>
      <c r="F16" s="19" t="str">
        <f t="shared" si="1"/>
        <v>Month</v>
      </c>
      <c r="J16" s="3">
        <v>109</v>
      </c>
      <c r="K16" s="5">
        <v>43466</v>
      </c>
      <c r="L16" s="19" t="s">
        <v>56</v>
      </c>
    </row>
    <row r="17" spans="4:12">
      <c r="D17" s="3">
        <f t="shared" si="2"/>
        <v>115</v>
      </c>
      <c r="E17" s="5">
        <f t="shared" si="0"/>
        <v>43647</v>
      </c>
      <c r="F17" s="19" t="str">
        <f t="shared" si="1"/>
        <v>Full</v>
      </c>
      <c r="J17" s="3">
        <v>110</v>
      </c>
      <c r="K17" s="5">
        <v>43497</v>
      </c>
      <c r="L17" s="19" t="s">
        <v>55</v>
      </c>
    </row>
    <row r="18" spans="4:12">
      <c r="D18" s="3">
        <f t="shared" si="2"/>
        <v>116</v>
      </c>
      <c r="E18" s="5">
        <f t="shared" si="0"/>
        <v>43678</v>
      </c>
      <c r="F18" s="19" t="str">
        <f t="shared" si="1"/>
        <v>Month</v>
      </c>
      <c r="J18" s="3">
        <v>111</v>
      </c>
      <c r="K18" s="5">
        <v>43525</v>
      </c>
      <c r="L18" s="19" t="s">
        <v>56</v>
      </c>
    </row>
    <row r="19" spans="4:12">
      <c r="D19" s="3">
        <f t="shared" si="2"/>
        <v>117</v>
      </c>
      <c r="E19" s="5">
        <f t="shared" si="0"/>
        <v>43709</v>
      </c>
      <c r="F19" s="19" t="str">
        <f t="shared" si="1"/>
        <v>Full</v>
      </c>
      <c r="J19" s="3">
        <v>112</v>
      </c>
      <c r="K19" s="5">
        <v>43556</v>
      </c>
      <c r="L19" s="19" t="s">
        <v>55</v>
      </c>
    </row>
    <row r="20" spans="4:12">
      <c r="D20" s="3">
        <f t="shared" si="2"/>
        <v>118</v>
      </c>
      <c r="E20" s="5">
        <f t="shared" si="0"/>
        <v>43739</v>
      </c>
      <c r="F20" s="19" t="str">
        <f t="shared" si="1"/>
        <v>Month</v>
      </c>
      <c r="J20" s="3">
        <v>113</v>
      </c>
      <c r="K20" s="5">
        <v>43586</v>
      </c>
      <c r="L20" s="19" t="s">
        <v>56</v>
      </c>
    </row>
    <row r="21" spans="4:12">
      <c r="D21" s="3">
        <f t="shared" si="2"/>
        <v>119</v>
      </c>
      <c r="E21" s="5">
        <f t="shared" si="0"/>
        <v>43770</v>
      </c>
      <c r="F21" s="19" t="str">
        <f t="shared" si="1"/>
        <v>Full</v>
      </c>
      <c r="J21" s="3">
        <v>114</v>
      </c>
      <c r="K21" s="5">
        <v>43617</v>
      </c>
      <c r="L21" s="19" t="s">
        <v>55</v>
      </c>
    </row>
    <row r="22" spans="4:12">
      <c r="D22" s="3">
        <f t="shared" si="2"/>
        <v>120</v>
      </c>
      <c r="E22" s="5">
        <f t="shared" si="0"/>
        <v>43800</v>
      </c>
      <c r="F22" s="19" t="str">
        <f t="shared" si="1"/>
        <v>Month</v>
      </c>
      <c r="J22" s="3">
        <v>115</v>
      </c>
      <c r="K22" s="5">
        <v>43647</v>
      </c>
      <c r="L22" s="19" t="s">
        <v>56</v>
      </c>
    </row>
    <row r="23" spans="4:12">
      <c r="D23" s="3">
        <f t="shared" si="2"/>
        <v>121</v>
      </c>
      <c r="E23" s="5">
        <f t="shared" si="0"/>
        <v>43831</v>
      </c>
      <c r="F23" s="19" t="str">
        <f t="shared" si="1"/>
        <v>Full</v>
      </c>
      <c r="J23" s="3">
        <v>116</v>
      </c>
      <c r="K23" s="5">
        <v>43678</v>
      </c>
      <c r="L23" s="19" t="s">
        <v>55</v>
      </c>
    </row>
    <row r="24" spans="4:12">
      <c r="D24" s="3">
        <f t="shared" si="2"/>
        <v>122</v>
      </c>
      <c r="E24" s="5">
        <f t="shared" si="0"/>
        <v>43862</v>
      </c>
      <c r="F24" s="19" t="str">
        <f t="shared" si="1"/>
        <v>Month</v>
      </c>
      <c r="J24" s="3">
        <v>117</v>
      </c>
      <c r="K24" s="5">
        <v>43709</v>
      </c>
      <c r="L24" s="19" t="s">
        <v>56</v>
      </c>
    </row>
    <row r="25" spans="4:12">
      <c r="D25" s="3">
        <f t="shared" si="2"/>
        <v>123</v>
      </c>
      <c r="E25" s="5">
        <f t="shared" si="0"/>
        <v>43891</v>
      </c>
      <c r="F25" s="19" t="str">
        <f t="shared" si="1"/>
        <v>Full</v>
      </c>
      <c r="J25" s="3">
        <v>118</v>
      </c>
      <c r="K25" s="5">
        <v>43739</v>
      </c>
      <c r="L25" s="19" t="s">
        <v>55</v>
      </c>
    </row>
    <row r="26" spans="4:12">
      <c r="D26" s="3">
        <f t="shared" si="2"/>
        <v>124</v>
      </c>
      <c r="E26" s="5">
        <f t="shared" si="0"/>
        <v>43922</v>
      </c>
      <c r="F26" s="19" t="str">
        <f t="shared" si="1"/>
        <v>Month</v>
      </c>
      <c r="J26" s="3">
        <v>119</v>
      </c>
      <c r="K26" s="5">
        <v>43770</v>
      </c>
      <c r="L26" s="19" t="s">
        <v>56</v>
      </c>
    </row>
    <row r="27" spans="4:12">
      <c r="D27" s="3">
        <f t="shared" si="2"/>
        <v>125</v>
      </c>
      <c r="E27" s="5">
        <f t="shared" si="0"/>
        <v>43952</v>
      </c>
      <c r="F27" s="19" t="str">
        <f t="shared" si="1"/>
        <v>Full</v>
      </c>
      <c r="J27" s="3">
        <v>120</v>
      </c>
      <c r="K27" s="5">
        <v>43800</v>
      </c>
      <c r="L27" s="19" t="s">
        <v>55</v>
      </c>
    </row>
    <row r="28" spans="4:12">
      <c r="D28" s="3">
        <f t="shared" si="2"/>
        <v>126</v>
      </c>
      <c r="E28" s="5">
        <f t="shared" si="0"/>
        <v>43983</v>
      </c>
      <c r="F28" s="19" t="str">
        <f t="shared" si="1"/>
        <v>Month</v>
      </c>
      <c r="J28" s="3">
        <v>121</v>
      </c>
      <c r="K28" s="5">
        <v>43831</v>
      </c>
      <c r="L28" s="19" t="s">
        <v>56</v>
      </c>
    </row>
    <row r="29" spans="4:12">
      <c r="D29" s="3">
        <f t="shared" si="2"/>
        <v>127</v>
      </c>
      <c r="E29" s="5">
        <f t="shared" si="0"/>
        <v>44013</v>
      </c>
      <c r="F29" s="19" t="str">
        <f t="shared" si="1"/>
        <v>Full</v>
      </c>
      <c r="J29" s="3">
        <v>122</v>
      </c>
      <c r="K29" s="5">
        <v>43862</v>
      </c>
      <c r="L29" s="19" t="s">
        <v>55</v>
      </c>
    </row>
    <row r="30" spans="4:12">
      <c r="D30" s="3">
        <f t="shared" si="2"/>
        <v>128</v>
      </c>
      <c r="E30" s="5">
        <f t="shared" si="0"/>
        <v>44044</v>
      </c>
      <c r="F30" s="19" t="str">
        <f t="shared" si="1"/>
        <v>Month</v>
      </c>
      <c r="J30" s="3">
        <v>123</v>
      </c>
      <c r="K30" s="5">
        <v>43891</v>
      </c>
      <c r="L30" s="19" t="s">
        <v>56</v>
      </c>
    </row>
    <row r="31" spans="4:12">
      <c r="D31" s="3">
        <f t="shared" si="2"/>
        <v>129</v>
      </c>
      <c r="E31" s="5">
        <f t="shared" si="0"/>
        <v>44075</v>
      </c>
      <c r="F31" s="19" t="str">
        <f t="shared" si="1"/>
        <v>Full</v>
      </c>
      <c r="J31" s="3">
        <v>124</v>
      </c>
      <c r="K31" s="5">
        <v>43922</v>
      </c>
      <c r="L31" s="19" t="s">
        <v>55</v>
      </c>
    </row>
    <row r="32" spans="4:12">
      <c r="J32" s="3">
        <v>125</v>
      </c>
      <c r="K32" s="5">
        <v>43952</v>
      </c>
      <c r="L32" s="19" t="s">
        <v>56</v>
      </c>
    </row>
    <row r="33" spans="10:12">
      <c r="J33" s="3">
        <v>126</v>
      </c>
      <c r="K33" s="5">
        <v>43983</v>
      </c>
      <c r="L33" s="19" t="s">
        <v>55</v>
      </c>
    </row>
    <row r="34" spans="10:12">
      <c r="J34" s="3">
        <v>127</v>
      </c>
      <c r="K34" s="5">
        <v>44013</v>
      </c>
      <c r="L34" s="19" t="s">
        <v>56</v>
      </c>
    </row>
    <row r="35" spans="10:12">
      <c r="J35" s="3">
        <v>128</v>
      </c>
      <c r="K35" s="5">
        <v>44044</v>
      </c>
      <c r="L35" s="19" t="s">
        <v>55</v>
      </c>
    </row>
    <row r="36" spans="10:12">
      <c r="J36" s="3">
        <v>129</v>
      </c>
      <c r="K36" s="5">
        <v>44075</v>
      </c>
      <c r="L36" s="19" t="s">
        <v>56</v>
      </c>
    </row>
    <row r="37" spans="10:12">
      <c r="J37" s="3">
        <v>130</v>
      </c>
      <c r="K37" s="5">
        <v>44105</v>
      </c>
      <c r="L37" s="19" t="s">
        <v>55</v>
      </c>
    </row>
    <row r="38" spans="10:12">
      <c r="J38" s="3">
        <v>131</v>
      </c>
      <c r="K38" s="5">
        <v>44136</v>
      </c>
      <c r="L38" s="19" t="s">
        <v>56</v>
      </c>
    </row>
    <row r="39" spans="10:12">
      <c r="J39" s="3">
        <v>132</v>
      </c>
      <c r="K39" s="5">
        <v>44166</v>
      </c>
      <c r="L39" s="19" t="s">
        <v>55</v>
      </c>
    </row>
    <row r="40" spans="10:12">
      <c r="J40" s="3">
        <v>133</v>
      </c>
      <c r="K40" s="5">
        <v>44197</v>
      </c>
      <c r="L40" s="19" t="s">
        <v>56</v>
      </c>
    </row>
    <row r="41" spans="10:12">
      <c r="J41" s="3">
        <v>134</v>
      </c>
      <c r="K41" s="5">
        <v>44228</v>
      </c>
      <c r="L41" s="19" t="s">
        <v>55</v>
      </c>
    </row>
    <row r="42" spans="10:12">
      <c r="J42" s="3">
        <v>135</v>
      </c>
      <c r="K42" s="5">
        <v>44256</v>
      </c>
      <c r="L42" s="19" t="s">
        <v>56</v>
      </c>
    </row>
    <row r="43" spans="10:12">
      <c r="J43" s="3">
        <v>136</v>
      </c>
      <c r="K43" s="5">
        <v>44287</v>
      </c>
      <c r="L43" s="19" t="s">
        <v>55</v>
      </c>
    </row>
    <row r="44" spans="10:12">
      <c r="J44" s="3">
        <v>137</v>
      </c>
      <c r="K44" s="5">
        <v>44317</v>
      </c>
      <c r="L44" s="19" t="s">
        <v>56</v>
      </c>
    </row>
    <row r="45" spans="10:12">
      <c r="J45" s="3">
        <v>138</v>
      </c>
      <c r="K45" s="5">
        <v>44348</v>
      </c>
      <c r="L45" s="19" t="s">
        <v>55</v>
      </c>
    </row>
    <row r="46" spans="10:12">
      <c r="J46" s="3">
        <v>139</v>
      </c>
      <c r="K46" s="5">
        <v>44378</v>
      </c>
      <c r="L46" s="19" t="s">
        <v>56</v>
      </c>
    </row>
    <row r="47" spans="10:12">
      <c r="J47" s="3">
        <v>140</v>
      </c>
      <c r="K47" s="5">
        <v>44409</v>
      </c>
      <c r="L47" s="19" t="s">
        <v>55</v>
      </c>
    </row>
    <row r="48" spans="10:12">
      <c r="J48" s="3">
        <v>141</v>
      </c>
      <c r="K48" s="5">
        <v>44440</v>
      </c>
      <c r="L48" s="19" t="s">
        <v>56</v>
      </c>
    </row>
    <row r="49" spans="10:12">
      <c r="J49" s="3">
        <v>142</v>
      </c>
      <c r="K49" s="5">
        <v>44470</v>
      </c>
      <c r="L49" s="19" t="s">
        <v>55</v>
      </c>
    </row>
    <row r="50" spans="10:12">
      <c r="J50" s="3">
        <v>143</v>
      </c>
      <c r="K50" s="5">
        <v>44501</v>
      </c>
      <c r="L50" s="19" t="s">
        <v>56</v>
      </c>
    </row>
    <row r="51" spans="10:12">
      <c r="J51" s="3">
        <v>144</v>
      </c>
      <c r="K51" s="5">
        <v>44531</v>
      </c>
      <c r="L51" s="19" t="s">
        <v>55</v>
      </c>
    </row>
    <row r="52" spans="10:12">
      <c r="J52" s="3">
        <v>145</v>
      </c>
      <c r="K52" s="5">
        <v>44562</v>
      </c>
      <c r="L52" s="19" t="s">
        <v>56</v>
      </c>
    </row>
    <row r="53" spans="10:12">
      <c r="J53" s="3">
        <v>146</v>
      </c>
      <c r="K53" s="5">
        <v>44593</v>
      </c>
      <c r="L53" s="19" t="s">
        <v>55</v>
      </c>
    </row>
    <row r="54" spans="10:12">
      <c r="J54" s="3">
        <v>147</v>
      </c>
      <c r="K54" s="5">
        <v>44621</v>
      </c>
      <c r="L54" s="19" t="s">
        <v>56</v>
      </c>
    </row>
    <row r="55" spans="10:12">
      <c r="J55" s="3">
        <v>148</v>
      </c>
      <c r="K55" s="5">
        <v>44652</v>
      </c>
      <c r="L55" s="19" t="s">
        <v>55</v>
      </c>
    </row>
    <row r="56" spans="10:12">
      <c r="J56" s="3">
        <v>149</v>
      </c>
      <c r="K56" s="5">
        <v>44682</v>
      </c>
      <c r="L56" s="19" t="s">
        <v>56</v>
      </c>
    </row>
    <row r="57" spans="10:12">
      <c r="J57" s="3">
        <v>150</v>
      </c>
      <c r="K57" s="5">
        <v>44713</v>
      </c>
      <c r="L57" s="19" t="s">
        <v>55</v>
      </c>
    </row>
    <row r="58" spans="10:12">
      <c r="J58" s="3">
        <v>151</v>
      </c>
      <c r="K58" s="5">
        <v>44743</v>
      </c>
      <c r="L58" s="19" t="s">
        <v>56</v>
      </c>
    </row>
    <row r="59" spans="10:12">
      <c r="J59" s="3">
        <v>152</v>
      </c>
      <c r="K59" s="5">
        <v>44774</v>
      </c>
      <c r="L59" s="19" t="s">
        <v>55</v>
      </c>
    </row>
    <row r="60" spans="10:12">
      <c r="J60" s="3">
        <v>153</v>
      </c>
      <c r="K60" s="5">
        <v>44805</v>
      </c>
      <c r="L60" s="19" t="s">
        <v>56</v>
      </c>
    </row>
    <row r="61" spans="10:12">
      <c r="J61" s="3">
        <v>154</v>
      </c>
      <c r="K61" s="5">
        <v>44835</v>
      </c>
      <c r="L61" s="19" t="s">
        <v>55</v>
      </c>
    </row>
    <row r="62" spans="10:12">
      <c r="J62" s="3">
        <v>155</v>
      </c>
      <c r="K62" s="5">
        <v>44866</v>
      </c>
      <c r="L62" s="19" t="s">
        <v>56</v>
      </c>
    </row>
    <row r="63" spans="10:12">
      <c r="J63" s="3">
        <v>156</v>
      </c>
      <c r="K63" s="5">
        <v>44896</v>
      </c>
      <c r="L63" s="19" t="s">
        <v>55</v>
      </c>
    </row>
    <row r="64" spans="10:12">
      <c r="J64" s="3">
        <v>157</v>
      </c>
      <c r="K64" s="5">
        <v>44927</v>
      </c>
      <c r="L64" s="19" t="s">
        <v>56</v>
      </c>
    </row>
    <row r="65" spans="10:12">
      <c r="J65" s="3">
        <v>158</v>
      </c>
      <c r="K65" s="5">
        <v>44958</v>
      </c>
      <c r="L65" s="19" t="s">
        <v>55</v>
      </c>
    </row>
    <row r="66" spans="10:12">
      <c r="J66" s="3">
        <v>159</v>
      </c>
      <c r="K66" s="5">
        <v>44986</v>
      </c>
      <c r="L66" s="19" t="s">
        <v>56</v>
      </c>
    </row>
    <row r="67" spans="10:12">
      <c r="J67" s="3">
        <v>160</v>
      </c>
      <c r="K67" s="5">
        <v>45017</v>
      </c>
      <c r="L67" s="19" t="s">
        <v>55</v>
      </c>
    </row>
    <row r="68" spans="10:12">
      <c r="J68" s="3">
        <v>161</v>
      </c>
      <c r="K68" s="5">
        <v>45047</v>
      </c>
      <c r="L68" s="19" t="s">
        <v>56</v>
      </c>
    </row>
    <row r="69" spans="10:12">
      <c r="J69" s="3">
        <v>162</v>
      </c>
      <c r="K69" s="5">
        <v>45078</v>
      </c>
      <c r="L69" s="19" t="s">
        <v>55</v>
      </c>
    </row>
    <row r="70" spans="10:12">
      <c r="J70" s="3">
        <v>163</v>
      </c>
      <c r="K70" s="5">
        <v>45108</v>
      </c>
      <c r="L70" s="19" t="s">
        <v>56</v>
      </c>
    </row>
    <row r="71" spans="10:12">
      <c r="J71" s="3">
        <v>164</v>
      </c>
      <c r="K71" s="5">
        <v>45139</v>
      </c>
      <c r="L71" s="19" t="s">
        <v>55</v>
      </c>
    </row>
    <row r="72" spans="10:12">
      <c r="J72" s="3">
        <v>165</v>
      </c>
      <c r="K72" s="5">
        <v>45170</v>
      </c>
      <c r="L72" s="19" t="s">
        <v>56</v>
      </c>
    </row>
    <row r="73" spans="10:12">
      <c r="J73" s="3">
        <v>166</v>
      </c>
      <c r="K73" s="5">
        <v>45200</v>
      </c>
      <c r="L73" s="19" t="s">
        <v>55</v>
      </c>
    </row>
    <row r="74" spans="10:12">
      <c r="J74" s="3">
        <v>167</v>
      </c>
      <c r="K74" s="5">
        <v>45231</v>
      </c>
      <c r="L74" s="19" t="s">
        <v>56</v>
      </c>
    </row>
    <row r="75" spans="10:12">
      <c r="J75" s="3">
        <v>168</v>
      </c>
      <c r="K75" s="5">
        <v>45261</v>
      </c>
      <c r="L75" s="19" t="s">
        <v>55</v>
      </c>
    </row>
    <row r="76" spans="10:12">
      <c r="J76" s="3">
        <v>169</v>
      </c>
      <c r="K76" s="5">
        <v>45292</v>
      </c>
      <c r="L76" s="19" t="s">
        <v>56</v>
      </c>
    </row>
    <row r="77" spans="10:12">
      <c r="J77" s="3">
        <v>170</v>
      </c>
      <c r="K77" s="5">
        <v>45323</v>
      </c>
      <c r="L77" s="19" t="s">
        <v>55</v>
      </c>
    </row>
    <row r="78" spans="10:12">
      <c r="J78" s="3">
        <v>171</v>
      </c>
      <c r="K78" s="5">
        <v>45352</v>
      </c>
      <c r="L78" s="19" t="s">
        <v>56</v>
      </c>
    </row>
    <row r="79" spans="10:12">
      <c r="J79" s="3">
        <v>172</v>
      </c>
      <c r="K79" s="5">
        <v>45383</v>
      </c>
      <c r="L79" s="19" t="s">
        <v>55</v>
      </c>
    </row>
    <row r="80" spans="10:12">
      <c r="J80" s="3">
        <v>173</v>
      </c>
      <c r="K80" s="5">
        <v>45413</v>
      </c>
      <c r="L80" s="19" t="s">
        <v>56</v>
      </c>
    </row>
    <row r="81" spans="10:12">
      <c r="J81" s="3">
        <v>174</v>
      </c>
      <c r="K81" s="5">
        <v>45444</v>
      </c>
      <c r="L81" s="19" t="s">
        <v>55</v>
      </c>
    </row>
    <row r="82" spans="10:12">
      <c r="J82" s="3">
        <v>175</v>
      </c>
      <c r="K82" s="5">
        <v>45474</v>
      </c>
      <c r="L82" s="19" t="s">
        <v>56</v>
      </c>
    </row>
    <row r="83" spans="10:12">
      <c r="J83" s="3">
        <v>176</v>
      </c>
      <c r="K83" s="5">
        <v>45505</v>
      </c>
      <c r="L83" s="19" t="s">
        <v>55</v>
      </c>
    </row>
    <row r="84" spans="10:12">
      <c r="J84" s="3">
        <v>177</v>
      </c>
      <c r="K84" s="5">
        <v>45536</v>
      </c>
      <c r="L84" s="19" t="s">
        <v>56</v>
      </c>
    </row>
    <row r="85" spans="10:12">
      <c r="J85" s="3">
        <v>178</v>
      </c>
      <c r="K85" s="5">
        <v>45566</v>
      </c>
      <c r="L85" s="19" t="s">
        <v>55</v>
      </c>
    </row>
    <row r="86" spans="10:12">
      <c r="J86" s="3">
        <v>179</v>
      </c>
      <c r="K86" s="5">
        <v>45597</v>
      </c>
      <c r="L86" s="19" t="s">
        <v>56</v>
      </c>
    </row>
    <row r="87" spans="10:12">
      <c r="J87" s="3">
        <v>180</v>
      </c>
      <c r="K87" s="5">
        <v>45627</v>
      </c>
      <c r="L87" s="19" t="s">
        <v>55</v>
      </c>
    </row>
    <row r="88" spans="10:12">
      <c r="J88" s="3">
        <v>181</v>
      </c>
      <c r="K88" s="5">
        <v>45658</v>
      </c>
      <c r="L88" s="19" t="s">
        <v>56</v>
      </c>
    </row>
    <row r="89" spans="10:12">
      <c r="J89" s="3">
        <v>182</v>
      </c>
      <c r="K89" s="5">
        <v>45689</v>
      </c>
      <c r="L89" s="19" t="s">
        <v>55</v>
      </c>
    </row>
    <row r="90" spans="10:12">
      <c r="J90" s="3">
        <v>183</v>
      </c>
      <c r="K90" s="5">
        <v>45717</v>
      </c>
      <c r="L90" s="19" t="s">
        <v>56</v>
      </c>
    </row>
    <row r="91" spans="10:12">
      <c r="J91" s="3">
        <v>184</v>
      </c>
      <c r="K91" s="5">
        <v>45748</v>
      </c>
      <c r="L91" s="19" t="s">
        <v>55</v>
      </c>
    </row>
    <row r="92" spans="10:12">
      <c r="J92" s="3">
        <v>185</v>
      </c>
      <c r="K92" s="5">
        <v>45778</v>
      </c>
      <c r="L92" s="19" t="s">
        <v>56</v>
      </c>
    </row>
    <row r="93" spans="10:12">
      <c r="J93" s="3">
        <v>186</v>
      </c>
      <c r="K93" s="5">
        <v>45809</v>
      </c>
      <c r="L93" s="19" t="s">
        <v>55</v>
      </c>
    </row>
    <row r="94" spans="10:12">
      <c r="J94" s="3">
        <v>187</v>
      </c>
      <c r="K94" s="5">
        <v>45839</v>
      </c>
      <c r="L94" s="19" t="s">
        <v>56</v>
      </c>
    </row>
    <row r="95" spans="10:12">
      <c r="J95" s="3">
        <v>188</v>
      </c>
      <c r="K95" s="5">
        <v>45870</v>
      </c>
      <c r="L95" s="19" t="s">
        <v>55</v>
      </c>
    </row>
    <row r="96" spans="10:12">
      <c r="J96" s="3">
        <v>189</v>
      </c>
      <c r="K96" s="5">
        <v>45901</v>
      </c>
      <c r="L96" s="19" t="s">
        <v>56</v>
      </c>
    </row>
    <row r="97" spans="10:12">
      <c r="J97" s="3">
        <v>190</v>
      </c>
      <c r="K97" s="5">
        <v>45931</v>
      </c>
      <c r="L97" s="19" t="s">
        <v>55</v>
      </c>
    </row>
    <row r="98" spans="10:12">
      <c r="J98" s="3">
        <v>191</v>
      </c>
      <c r="K98" s="5">
        <v>45962</v>
      </c>
      <c r="L98" s="19" t="s">
        <v>56</v>
      </c>
    </row>
    <row r="99" spans="10:12">
      <c r="J99" s="3">
        <v>192</v>
      </c>
      <c r="K99" s="5">
        <v>45992</v>
      </c>
      <c r="L99" s="19" t="s">
        <v>55</v>
      </c>
    </row>
    <row r="100" spans="10:12">
      <c r="K100" s="5"/>
      <c r="L100" s="19"/>
    </row>
    <row r="101" spans="10:12">
      <c r="K101" s="5"/>
      <c r="L101" s="19"/>
    </row>
    <row r="102" spans="10:12">
      <c r="K102" s="5"/>
      <c r="L102" s="19"/>
    </row>
    <row r="103" spans="10:12">
      <c r="K103" s="5"/>
      <c r="L103" s="19"/>
    </row>
    <row r="104" spans="10:12">
      <c r="K104" s="5"/>
      <c r="L104" s="19"/>
    </row>
    <row r="105" spans="10:12">
      <c r="K105" s="5"/>
      <c r="L105" s="19"/>
    </row>
    <row r="106" spans="10:12">
      <c r="K106" s="5"/>
      <c r="L106" s="19"/>
    </row>
    <row r="107" spans="10:12">
      <c r="K107" s="5"/>
      <c r="L107" s="19"/>
    </row>
    <row r="108" spans="10:12">
      <c r="K108" s="5"/>
      <c r="L108" s="19"/>
    </row>
    <row r="109" spans="10:12">
      <c r="K109" s="5"/>
      <c r="L109" s="19"/>
    </row>
    <row r="110" spans="10:12">
      <c r="K110" s="5"/>
      <c r="L110" s="19"/>
    </row>
    <row r="111" spans="10:12">
      <c r="K111" s="5"/>
      <c r="L111" s="19"/>
    </row>
    <row r="112" spans="10:12">
      <c r="K112" s="5"/>
      <c r="L112" s="19"/>
    </row>
    <row r="113" spans="11:12">
      <c r="K113" s="5"/>
      <c r="L113" s="19"/>
    </row>
    <row r="114" spans="11:12">
      <c r="K114" s="5"/>
      <c r="L114" s="19"/>
    </row>
    <row r="115" spans="11:12">
      <c r="K115" s="5"/>
      <c r="L115" s="19"/>
    </row>
    <row r="116" spans="11:12">
      <c r="K116" s="5"/>
      <c r="L116" s="19"/>
    </row>
    <row r="117" spans="11:12">
      <c r="K117" s="5"/>
      <c r="L117" s="19"/>
    </row>
    <row r="118" spans="11:12">
      <c r="K118" s="5"/>
      <c r="L118" s="19"/>
    </row>
    <row r="119" spans="11:12">
      <c r="K119" s="5"/>
      <c r="L119" s="19"/>
    </row>
    <row r="120" spans="11:12">
      <c r="K120" s="5"/>
      <c r="L120" s="19"/>
    </row>
    <row r="121" spans="11:12">
      <c r="K121" s="5"/>
      <c r="L121" s="19"/>
    </row>
    <row r="122" spans="11:12">
      <c r="K122" s="5"/>
      <c r="L122" s="19"/>
    </row>
    <row r="123" spans="11:12">
      <c r="K123" s="5"/>
    </row>
    <row r="124" spans="11:12">
      <c r="K124" s="5"/>
    </row>
    <row r="125" spans="11:12">
      <c r="K125" s="5"/>
    </row>
    <row r="126" spans="11:12">
      <c r="K126" s="5"/>
    </row>
    <row r="127" spans="11:12">
      <c r="K127" s="5"/>
    </row>
    <row r="128" spans="11:12">
      <c r="K128" s="5"/>
    </row>
    <row r="129" spans="11:11">
      <c r="K129" s="5"/>
    </row>
    <row r="130" spans="11:11">
      <c r="K130" s="5"/>
    </row>
    <row r="131" spans="11:11">
      <c r="K131" s="5"/>
    </row>
    <row r="132" spans="11:11">
      <c r="K132" s="5"/>
    </row>
    <row r="133" spans="11:11">
      <c r="K133" s="5"/>
    </row>
    <row r="134" spans="11:11">
      <c r="K134" s="5"/>
    </row>
    <row r="135" spans="11:11">
      <c r="K135" s="5"/>
    </row>
    <row r="136" spans="11:11">
      <c r="K136" s="5"/>
    </row>
    <row r="137" spans="11:11">
      <c r="K137" s="5"/>
    </row>
    <row r="138" spans="11:11">
      <c r="K138" s="5"/>
    </row>
    <row r="139" spans="11:11">
      <c r="K139" s="5"/>
    </row>
    <row r="140" spans="11:11">
      <c r="K140" s="5"/>
    </row>
    <row r="141" spans="11:11">
      <c r="K141" s="5"/>
    </row>
    <row r="142" spans="11:11">
      <c r="K142" s="5"/>
    </row>
    <row r="143" spans="11:11">
      <c r="K143" s="5"/>
    </row>
    <row r="144" spans="11:11">
      <c r="K144" s="5"/>
    </row>
    <row r="145" spans="11:11">
      <c r="K145" s="5"/>
    </row>
    <row r="146" spans="11:11">
      <c r="K146" s="5"/>
    </row>
    <row r="147" spans="11:11">
      <c r="K147" s="5"/>
    </row>
    <row r="148" spans="11:11">
      <c r="K148" s="5"/>
    </row>
    <row r="149" spans="11:11">
      <c r="K149" s="5"/>
    </row>
    <row r="150" spans="11:11">
      <c r="K150" s="5"/>
    </row>
    <row r="151" spans="11:11">
      <c r="K151" s="5"/>
    </row>
    <row r="152" spans="11:11">
      <c r="K152" s="5"/>
    </row>
    <row r="153" spans="11:11">
      <c r="K153" s="5"/>
    </row>
    <row r="154" spans="11:11">
      <c r="K154" s="5"/>
    </row>
    <row r="155" spans="11:11">
      <c r="K155" s="5"/>
    </row>
    <row r="156" spans="11:11">
      <c r="K156" s="5"/>
    </row>
    <row r="157" spans="11:11">
      <c r="K157" s="5"/>
    </row>
    <row r="158" spans="11:11">
      <c r="K158" s="5"/>
    </row>
    <row r="159" spans="11:11">
      <c r="K159" s="5"/>
    </row>
    <row r="160" spans="11:11">
      <c r="K160" s="5"/>
    </row>
    <row r="161" spans="11:11">
      <c r="K161" s="5"/>
    </row>
    <row r="162" spans="11:11">
      <c r="K162" s="5"/>
    </row>
    <row r="163" spans="11:11">
      <c r="K163" s="5"/>
    </row>
    <row r="164" spans="11:11">
      <c r="K164" s="5"/>
    </row>
    <row r="165" spans="11:11">
      <c r="K165" s="5"/>
    </row>
    <row r="166" spans="11:11">
      <c r="K166" s="5"/>
    </row>
    <row r="167" spans="11:11">
      <c r="K167" s="5"/>
    </row>
    <row r="168" spans="11:11">
      <c r="K168" s="5"/>
    </row>
    <row r="169" spans="11:11">
      <c r="K169" s="5"/>
    </row>
    <row r="170" spans="11:11">
      <c r="K170" s="5"/>
    </row>
    <row r="171" spans="11:11">
      <c r="K171" s="5"/>
    </row>
    <row r="172" spans="11:11">
      <c r="K172" s="5"/>
    </row>
    <row r="173" spans="11:11">
      <c r="K173" s="5"/>
    </row>
    <row r="174" spans="11:11">
      <c r="K174" s="5"/>
    </row>
    <row r="175" spans="11:11">
      <c r="K175" s="5"/>
    </row>
    <row r="176" spans="11:11">
      <c r="K176" s="5"/>
    </row>
    <row r="177" spans="11:11">
      <c r="K177" s="5"/>
    </row>
    <row r="178" spans="11:11">
      <c r="K178" s="5"/>
    </row>
    <row r="179" spans="11:11">
      <c r="K179" s="5"/>
    </row>
    <row r="180" spans="11:11">
      <c r="K180" s="5"/>
    </row>
    <row r="181" spans="11:11">
      <c r="K181" s="5"/>
    </row>
    <row r="182" spans="11:11">
      <c r="K182" s="5"/>
    </row>
    <row r="183" spans="11:11">
      <c r="K183" s="5"/>
    </row>
    <row r="184" spans="11:11">
      <c r="K184" s="5"/>
    </row>
    <row r="185" spans="11:11">
      <c r="K185" s="5"/>
    </row>
    <row r="186" spans="11:11">
      <c r="K186" s="5"/>
    </row>
    <row r="187" spans="11:11">
      <c r="K187" s="5"/>
    </row>
    <row r="188" spans="11:11">
      <c r="K188" s="5"/>
    </row>
    <row r="189" spans="11:11">
      <c r="K189" s="5"/>
    </row>
    <row r="190" spans="11:11">
      <c r="K190" s="5"/>
    </row>
    <row r="191" spans="11:11">
      <c r="K191" s="5"/>
    </row>
    <row r="192" spans="11:11">
      <c r="K192" s="5"/>
    </row>
    <row r="193" spans="11:11">
      <c r="K193" s="5"/>
    </row>
    <row r="194" spans="11:11">
      <c r="K194" s="5"/>
    </row>
    <row r="195" spans="11:11">
      <c r="K195" s="5"/>
    </row>
    <row r="196" spans="11:11">
      <c r="K196" s="5"/>
    </row>
    <row r="197" spans="11:11">
      <c r="K197" s="5"/>
    </row>
    <row r="198" spans="11:11">
      <c r="K198" s="5"/>
    </row>
    <row r="199" spans="11:11">
      <c r="K199" s="5"/>
    </row>
    <row r="200" spans="11:11">
      <c r="K200" s="5"/>
    </row>
    <row r="201" spans="11:11">
      <c r="K201" s="5"/>
    </row>
    <row r="202" spans="11:11">
      <c r="K202" s="5"/>
    </row>
    <row r="203" spans="11:11">
      <c r="K203" s="5"/>
    </row>
    <row r="204" spans="11:11">
      <c r="K204" s="5"/>
    </row>
    <row r="205" spans="11:11">
      <c r="K205" s="5"/>
    </row>
    <row r="206" spans="11:11">
      <c r="K206" s="5"/>
    </row>
    <row r="207" spans="11:11">
      <c r="K207" s="5"/>
    </row>
    <row r="208" spans="11:11">
      <c r="K208" s="5"/>
    </row>
    <row r="209" spans="11:11">
      <c r="K209" s="5"/>
    </row>
    <row r="210" spans="11:11">
      <c r="K210" s="5"/>
    </row>
    <row r="211" spans="11:11">
      <c r="K211" s="5"/>
    </row>
    <row r="212" spans="11:11">
      <c r="K212" s="5"/>
    </row>
    <row r="213" spans="11:11">
      <c r="K213" s="5"/>
    </row>
    <row r="214" spans="11:11">
      <c r="K214" s="5"/>
    </row>
    <row r="215" spans="11:11">
      <c r="K215" s="5"/>
    </row>
    <row r="216" spans="11:11">
      <c r="K216" s="5"/>
    </row>
    <row r="217" spans="11:11">
      <c r="K217" s="5"/>
    </row>
    <row r="218" spans="11:11">
      <c r="K218" s="5"/>
    </row>
    <row r="219" spans="11:11">
      <c r="K219" s="5"/>
    </row>
    <row r="220" spans="11:11">
      <c r="K220" s="5"/>
    </row>
    <row r="221" spans="11:11">
      <c r="K221" s="5"/>
    </row>
    <row r="222" spans="11:11">
      <c r="K222" s="5"/>
    </row>
    <row r="223" spans="11:11">
      <c r="K223" s="5"/>
    </row>
    <row r="224" spans="11:11">
      <c r="K224" s="5"/>
    </row>
    <row r="225" spans="11:11">
      <c r="K225" s="5"/>
    </row>
    <row r="226" spans="11:11">
      <c r="K226" s="5"/>
    </row>
    <row r="227" spans="11:11">
      <c r="K227" s="5"/>
    </row>
    <row r="228" spans="11:11">
      <c r="K228" s="5"/>
    </row>
    <row r="229" spans="11:11">
      <c r="K229" s="5"/>
    </row>
    <row r="230" spans="11:11">
      <c r="K230" s="5"/>
    </row>
    <row r="231" spans="11:11">
      <c r="K231" s="5"/>
    </row>
    <row r="232" spans="11:11">
      <c r="K232" s="5"/>
    </row>
    <row r="233" spans="11:11">
      <c r="K233" s="5"/>
    </row>
    <row r="234" spans="11:11">
      <c r="K234" s="5"/>
    </row>
    <row r="235" spans="11:11">
      <c r="K235" s="5"/>
    </row>
    <row r="236" spans="11:11">
      <c r="K236" s="5"/>
    </row>
    <row r="237" spans="11:11">
      <c r="K237" s="5"/>
    </row>
    <row r="238" spans="11:11">
      <c r="K238" s="5"/>
    </row>
    <row r="239" spans="11:11">
      <c r="K239" s="5"/>
    </row>
    <row r="240" spans="11:11">
      <c r="K240" s="5"/>
    </row>
    <row r="241" spans="11:11">
      <c r="K241" s="5"/>
    </row>
    <row r="242" spans="11:11">
      <c r="K242" s="5"/>
    </row>
    <row r="243" spans="11:11">
      <c r="K243" s="5"/>
    </row>
    <row r="244" spans="11:11">
      <c r="K244" s="5"/>
    </row>
    <row r="245" spans="11:11">
      <c r="K245" s="5"/>
    </row>
    <row r="246" spans="11:11">
      <c r="K246" s="5"/>
    </row>
    <row r="247" spans="11:11">
      <c r="K247" s="5"/>
    </row>
    <row r="248" spans="11:11">
      <c r="K248" s="5"/>
    </row>
    <row r="249" spans="11:11">
      <c r="K249" s="5"/>
    </row>
    <row r="250" spans="11:11">
      <c r="K250" s="5"/>
    </row>
    <row r="251" spans="11:11">
      <c r="K251" s="5"/>
    </row>
    <row r="252" spans="11:11">
      <c r="K252" s="5"/>
    </row>
    <row r="253" spans="11:11">
      <c r="K253" s="5"/>
    </row>
    <row r="254" spans="11:11">
      <c r="K254" s="5"/>
    </row>
    <row r="255" spans="11:11">
      <c r="K255" s="5"/>
    </row>
    <row r="256" spans="11:11">
      <c r="K256" s="5"/>
    </row>
    <row r="257" spans="11:11">
      <c r="K257" s="5"/>
    </row>
    <row r="258" spans="11:11">
      <c r="K258" s="5"/>
    </row>
  </sheetData>
  <sheetProtection password="820F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7"/>
  <sheetViews>
    <sheetView workbookViewId="0">
      <selection activeCell="A3" sqref="A3"/>
    </sheetView>
  </sheetViews>
  <sheetFormatPr defaultRowHeight="15"/>
  <cols>
    <col min="1" max="1" width="30.5703125" bestFit="1" customWidth="1"/>
    <col min="2" max="2" width="37.42578125" bestFit="1" customWidth="1"/>
  </cols>
  <sheetData>
    <row r="1" spans="1:2">
      <c r="A1" s="23" t="s">
        <v>68</v>
      </c>
      <c r="B1" s="23" t="s">
        <v>62</v>
      </c>
    </row>
    <row r="2" spans="1:2">
      <c r="A2" t="s">
        <v>66</v>
      </c>
      <c r="B2" t="s">
        <v>69</v>
      </c>
    </row>
    <row r="3" spans="1:2">
      <c r="A3" t="s">
        <v>67</v>
      </c>
      <c r="B3" t="s">
        <v>70</v>
      </c>
    </row>
    <row r="4" spans="1:2">
      <c r="B4" t="s">
        <v>71</v>
      </c>
    </row>
    <row r="5" spans="1:2">
      <c r="B5" t="s">
        <v>72</v>
      </c>
    </row>
    <row r="6" spans="1:2">
      <c r="B6" t="s">
        <v>73</v>
      </c>
    </row>
    <row r="7" spans="1:2">
      <c r="B7" t="s">
        <v>74</v>
      </c>
    </row>
    <row r="8" spans="1:2">
      <c r="B8" t="s">
        <v>75</v>
      </c>
    </row>
    <row r="9" spans="1:2">
      <c r="B9" t="s">
        <v>76</v>
      </c>
    </row>
    <row r="10" spans="1:2">
      <c r="B10" t="s">
        <v>77</v>
      </c>
    </row>
    <row r="11" spans="1:2">
      <c r="B11" t="s">
        <v>78</v>
      </c>
    </row>
    <row r="12" spans="1:2">
      <c r="B12" t="s">
        <v>79</v>
      </c>
    </row>
    <row r="13" spans="1:2">
      <c r="B13" t="s">
        <v>80</v>
      </c>
    </row>
    <row r="14" spans="1:2">
      <c r="B14" t="s">
        <v>81</v>
      </c>
    </row>
    <row r="15" spans="1:2">
      <c r="B15" t="s">
        <v>82</v>
      </c>
    </row>
    <row r="16" spans="1:2">
      <c r="B16" t="s">
        <v>83</v>
      </c>
    </row>
    <row r="17" spans="2:2">
      <c r="B17" t="s">
        <v>32</v>
      </c>
    </row>
  </sheetData>
  <sheetProtection password="820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National Grid</cp:lastModifiedBy>
  <dcterms:created xsi:type="dcterms:W3CDTF">2018-04-18T12:07:04Z</dcterms:created>
  <dcterms:modified xsi:type="dcterms:W3CDTF">2018-04-18T13:30:12Z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-1594715204</vt:i4>
  </property>
  <property fmtid="{D5CDD505-2E9C-101B-9397-08002B2CF9AE}" pid="3" name="_NewReviewCycle">
    <vt:lpwstr/>
  </property>
  <property fmtid="{D5CDD505-2E9C-101B-9397-08002B2CF9AE}" pid="4" name="_EmailSubject">
    <vt:lpwstr>FFR Post Tender Report - April 2018 -TR100 EXT -  DO NOT PUBLISH v1.1.xlsx</vt:lpwstr>
  </property>
  <property fmtid="{D5CDD505-2E9C-101B-9397-08002B2CF9AE}" pid="5" name="_AuthorEmail">
    <vt:lpwstr>Natalie.Boahene@nationalgrid.com</vt:lpwstr>
  </property>
  <property fmtid="{D5CDD505-2E9C-101B-9397-08002B2CF9AE}" pid="6" name="_AuthorEmailDisplayName">
    <vt:lpwstr>Boahene, Natalie</vt:lpwstr>
  </property>
  <property fmtid="{D5CDD505-2E9C-101B-9397-08002B2CF9AE}" pid="7" name="_ReviewingToolsShownOnce">
    <vt:lpwstr/>
  </property>
</Properties>
</file>