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 firstSheet="3" activeTab="5"/>
  </bookViews>
  <sheets>
    <sheet name="cAnnual" sheetId="8" r:id="rId1"/>
    <sheet name="cSummerPM AWS" sheetId="7" r:id="rId2"/>
    <sheet name="cSummerPM Normal" sheetId="6" r:id="rId3"/>
    <sheet name="cSummerAM" sheetId="5" r:id="rId4"/>
    <sheet name="cPeak" sheetId="4" r:id="rId5"/>
    <sheet name="cInterconnectorStorage" sheetId="10" r:id="rId6"/>
    <sheet name="Demand Data" sheetId="1" r:id="rId7"/>
    <sheet name="Interconnector and Storage Data" sheetId="9" r:id="rId8"/>
    <sheet name="Notes" sheetId="2" r:id="rId9"/>
  </sheets>
  <externalReferences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AW38" i="1" l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8" i="1"/>
  <c r="D37" i="1"/>
  <c r="D36" i="1"/>
  <c r="D35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D34" i="1"/>
  <c r="AW28" i="1" l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D28" i="1"/>
  <c r="D22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D16" i="1"/>
  <c r="AW26" i="1" l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6" i="1"/>
  <c r="D25" i="1"/>
  <c r="D24" i="1"/>
  <c r="D23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20" i="1"/>
  <c r="D19" i="1"/>
  <c r="D18" i="1"/>
  <c r="D17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3" i="1"/>
  <c r="D12" i="1"/>
  <c r="D11" i="1"/>
  <c r="D14" i="1"/>
  <c r="AW32" i="1" l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32" i="1"/>
  <c r="D31" i="1"/>
  <c r="D30" i="1"/>
  <c r="D29" i="1"/>
</calcChain>
</file>

<file path=xl/sharedStrings.xml><?xml version="1.0" encoding="utf-8"?>
<sst xmlns="http://schemas.openxmlformats.org/spreadsheetml/2006/main" count="133" uniqueCount="79">
  <si>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</si>
  <si>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</si>
  <si>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</si>
  <si>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</si>
  <si>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</si>
  <si>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</si>
  <si>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</si>
  <si>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</si>
  <si>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</si>
  <si>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</si>
  <si>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</si>
  <si>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</si>
  <si>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</si>
  <si>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</si>
  <si>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</si>
  <si>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</si>
  <si>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</si>
  <si>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</si>
  <si>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</si>
  <si>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</si>
  <si>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</si>
  <si>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</si>
  <si>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</si>
  <si>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</si>
  <si>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</si>
  <si>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</si>
  <si>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</si>
  <si>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</si>
  <si>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</si>
  <si>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</si>
  <si>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</si>
  <si>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</si>
  <si>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37/38</t>
  </si>
  <si>
    <t>38/39</t>
  </si>
  <si>
    <t>39/40</t>
  </si>
  <si>
    <t>40/41</t>
  </si>
  <si>
    <t>41/42</t>
  </si>
  <si>
    <t>42/43</t>
  </si>
  <si>
    <t>43/44</t>
  </si>
  <si>
    <t>44/45</t>
  </si>
  <si>
    <t>45/46</t>
  </si>
  <si>
    <t>46/47</t>
  </si>
  <si>
    <t>47/48</t>
  </si>
  <si>
    <t>48/49</t>
  </si>
  <si>
    <t>49/50</t>
  </si>
  <si>
    <t>50/51</t>
  </si>
  <si>
    <t>Two Degrees</t>
  </si>
  <si>
    <t>Slow Progression</t>
  </si>
  <si>
    <t>Steady State</t>
  </si>
  <si>
    <t>Consumer Power</t>
  </si>
  <si>
    <t>Winter Peak ACS Unrestricted National Demand</t>
  </si>
  <si>
    <t>Summer AM 0600 Normal National Demand (no pumping demand, no storage demand)</t>
  </si>
  <si>
    <t>Summer AM 1400 Normal National Demand, average solar output (no pumping demand, no storage demand)</t>
  </si>
  <si>
    <t>Summer AM 1400 Normal National Demand, high solar output (no pumping demand, no storage demand)</t>
  </si>
  <si>
    <t>Kein-Arn Ong</t>
  </si>
  <si>
    <t>Data from ETYS data available at time of publication</t>
  </si>
  <si>
    <t>Will differ from the spatial datasets due to rounding and demand definitions</t>
  </si>
  <si>
    <t>Summer AM (Normal)</t>
  </si>
  <si>
    <t>Summer PM (Normal, High Solar)</t>
  </si>
  <si>
    <t>Summer AM (Normal, Average Solar)</t>
  </si>
  <si>
    <t>Winter Peak (ACS)</t>
  </si>
  <si>
    <t>AEDAS v19 ETYS Final</t>
  </si>
  <si>
    <t>Data</t>
  </si>
  <si>
    <t>Source</t>
  </si>
  <si>
    <t>AEDAS v19 AWS Final</t>
  </si>
  <si>
    <t>Data based on FES 17 and differs due to rounding</t>
  </si>
  <si>
    <t>Weather Corrected Annual National Demand (TWh)</t>
  </si>
  <si>
    <t>ACS Peak Conditions GW</t>
  </si>
  <si>
    <t>Normal Weather conditions GW</t>
  </si>
  <si>
    <t xml:space="preserve">Average Warm Spell Conditions (high solar) GW </t>
  </si>
  <si>
    <t>National Demand: Demand on the transmission system. No pumping demand, station demand or interconnector demand.</t>
  </si>
  <si>
    <t>The South and East of England Interconnector Profile</t>
  </si>
  <si>
    <t>Scotland, the North, Midlands and Wales Interconnector Profile</t>
  </si>
  <si>
    <t>National Storage Profile</t>
  </si>
  <si>
    <t>2016/17</t>
  </si>
  <si>
    <t>2020/21</t>
  </si>
  <si>
    <t>2025/26</t>
  </si>
  <si>
    <t>2030/31</t>
  </si>
  <si>
    <t>2035/36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</si>
</sst>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3" fontId="0" fillId="0" borderId="0" xfId="0" applyNumberFormat="1"/>
    <xf numFmtId="0" fontId="0" fillId="0" borderId="0" xfId="0" applyFont="1"/>
    <xf numFmtId="0" fontId="2" fillId="0" borderId="0" xfId="1"/>
  </cellXfs>
  <cellStyles count="2">
    <cellStyle name="Normal" xfId="0" builtinId="0"/>
    <cellStyle name="Normal 121" xfId="1"/>
  </cellStyles>
  <dxfs count="0"/>
  <tableStyles count="0" defaultTableStyle="TableStyleMedium2" defaultPivotStyle="PivotStyleLight16"/>
  <colors>
    <mruColors>
      <color rgb="FF6A2C91"/>
      <color rgb="FF0079C1"/>
      <color rgb="FFF78F1E"/>
      <color rgb="FF78A2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externalLink" Target="externalLinks/externalLink3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externalLink" Target="externalLinks/externalLink2.xml"/><Relationship Id="rId5" Type="http://schemas.openxmlformats.org/officeDocument/2006/relationships/chartsheet" Target="chart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'Demand Data'!$C$35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'Demand Data'!$D$34:$AW$34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Data'!$D$35:$AW$35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268</c:v>
                </c:pt>
                <c:pt idx="12">
                  <c:v>263</c:v>
                </c:pt>
                <c:pt idx="13">
                  <c:v>260</c:v>
                </c:pt>
                <c:pt idx="14">
                  <c:v>256</c:v>
                </c:pt>
                <c:pt idx="15">
                  <c:v>252</c:v>
                </c:pt>
                <c:pt idx="16">
                  <c:v>252</c:v>
                </c:pt>
                <c:pt idx="17">
                  <c:v>251</c:v>
                </c:pt>
                <c:pt idx="18">
                  <c:v>251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252</c:v>
                </c:pt>
                <c:pt idx="23">
                  <c:v>252</c:v>
                </c:pt>
                <c:pt idx="24">
                  <c:v>253</c:v>
                </c:pt>
                <c:pt idx="25">
                  <c:v>253</c:v>
                </c:pt>
                <c:pt idx="26">
                  <c:v>252</c:v>
                </c:pt>
                <c:pt idx="27">
                  <c:v>251</c:v>
                </c:pt>
                <c:pt idx="28">
                  <c:v>247</c:v>
                </c:pt>
                <c:pt idx="29">
                  <c:v>243</c:v>
                </c:pt>
                <c:pt idx="30">
                  <c:v>238</c:v>
                </c:pt>
                <c:pt idx="31">
                  <c:v>237</c:v>
                </c:pt>
                <c:pt idx="32">
                  <c:v>236</c:v>
                </c:pt>
                <c:pt idx="33">
                  <c:v>236</c:v>
                </c:pt>
                <c:pt idx="34">
                  <c:v>238</c:v>
                </c:pt>
                <c:pt idx="35">
                  <c:v>240</c:v>
                </c:pt>
                <c:pt idx="36">
                  <c:v>241</c:v>
                </c:pt>
                <c:pt idx="37">
                  <c:v>241</c:v>
                </c:pt>
                <c:pt idx="38">
                  <c:v>247</c:v>
                </c:pt>
                <c:pt idx="39">
                  <c:v>254</c:v>
                </c:pt>
                <c:pt idx="40">
                  <c:v>257</c:v>
                </c:pt>
                <c:pt idx="41">
                  <c:v>260</c:v>
                </c:pt>
                <c:pt idx="42">
                  <c:v>260</c:v>
                </c:pt>
                <c:pt idx="43">
                  <c:v>259</c:v>
                </c:pt>
                <c:pt idx="44">
                  <c:v>259</c:v>
                </c:pt>
                <c:pt idx="45">
                  <c:v>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Data'!$C$36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6A2C91"/>
              </a:solidFill>
            </a:ln>
          </c:spPr>
          <c:marker>
            <c:symbol val="none"/>
          </c:marker>
          <c:cat>
            <c:strRef>
              <c:f>'Demand Data'!$D$34:$AW$34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Data'!$D$36:$AW$36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267</c:v>
                </c:pt>
                <c:pt idx="12">
                  <c:v>261</c:v>
                </c:pt>
                <c:pt idx="13">
                  <c:v>256</c:v>
                </c:pt>
                <c:pt idx="14">
                  <c:v>252</c:v>
                </c:pt>
                <c:pt idx="15">
                  <c:v>246</c:v>
                </c:pt>
                <c:pt idx="16">
                  <c:v>243</c:v>
                </c:pt>
                <c:pt idx="17">
                  <c:v>239</c:v>
                </c:pt>
                <c:pt idx="18">
                  <c:v>236</c:v>
                </c:pt>
                <c:pt idx="19">
                  <c:v>234</c:v>
                </c:pt>
                <c:pt idx="20">
                  <c:v>231</c:v>
                </c:pt>
                <c:pt idx="21">
                  <c:v>227</c:v>
                </c:pt>
                <c:pt idx="22">
                  <c:v>224</c:v>
                </c:pt>
                <c:pt idx="23">
                  <c:v>222</c:v>
                </c:pt>
                <c:pt idx="24">
                  <c:v>219</c:v>
                </c:pt>
                <c:pt idx="25">
                  <c:v>216</c:v>
                </c:pt>
                <c:pt idx="26">
                  <c:v>214</c:v>
                </c:pt>
                <c:pt idx="27">
                  <c:v>212</c:v>
                </c:pt>
                <c:pt idx="28">
                  <c:v>210</c:v>
                </c:pt>
                <c:pt idx="29">
                  <c:v>207</c:v>
                </c:pt>
                <c:pt idx="30">
                  <c:v>206</c:v>
                </c:pt>
                <c:pt idx="31">
                  <c:v>204</c:v>
                </c:pt>
                <c:pt idx="32">
                  <c:v>203</c:v>
                </c:pt>
                <c:pt idx="33">
                  <c:v>203</c:v>
                </c:pt>
                <c:pt idx="34">
                  <c:v>203</c:v>
                </c:pt>
                <c:pt idx="35">
                  <c:v>204</c:v>
                </c:pt>
                <c:pt idx="36">
                  <c:v>204</c:v>
                </c:pt>
                <c:pt idx="37">
                  <c:v>204</c:v>
                </c:pt>
                <c:pt idx="38">
                  <c:v>204</c:v>
                </c:pt>
                <c:pt idx="39">
                  <c:v>204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202</c:v>
                </c:pt>
                <c:pt idx="44">
                  <c:v>202</c:v>
                </c:pt>
                <c:pt idx="45">
                  <c:v>202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Data'!$C$37</c:f>
              <c:strCache>
                <c:ptCount val="1"/>
                <c:pt idx="0">
                  <c:v>Steady State</c:v>
                </c:pt>
              </c:strCache>
            </c:strRef>
          </c:tx>
          <c:spPr>
            <a:ln w="38100">
              <a:solidFill>
                <a:srgbClr val="F78F1E"/>
              </a:solidFill>
            </a:ln>
          </c:spPr>
          <c:marker>
            <c:symbol val="none"/>
          </c:marker>
          <c:cat>
            <c:strRef>
              <c:f>'Demand Data'!$D$34:$AW$34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Data'!$D$37:$AW$37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268</c:v>
                </c:pt>
                <c:pt idx="12">
                  <c:v>264</c:v>
                </c:pt>
                <c:pt idx="13">
                  <c:v>261</c:v>
                </c:pt>
                <c:pt idx="14">
                  <c:v>258</c:v>
                </c:pt>
                <c:pt idx="15">
                  <c:v>256</c:v>
                </c:pt>
                <c:pt idx="16">
                  <c:v>255</c:v>
                </c:pt>
                <c:pt idx="17">
                  <c:v>254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248</c:v>
                </c:pt>
                <c:pt idx="22">
                  <c:v>247</c:v>
                </c:pt>
                <c:pt idx="23">
                  <c:v>246</c:v>
                </c:pt>
                <c:pt idx="24">
                  <c:v>244</c:v>
                </c:pt>
                <c:pt idx="25">
                  <c:v>242</c:v>
                </c:pt>
                <c:pt idx="26">
                  <c:v>242</c:v>
                </c:pt>
                <c:pt idx="27">
                  <c:v>241</c:v>
                </c:pt>
                <c:pt idx="28">
                  <c:v>242</c:v>
                </c:pt>
                <c:pt idx="29">
                  <c:v>241</c:v>
                </c:pt>
                <c:pt idx="30">
                  <c:v>242</c:v>
                </c:pt>
                <c:pt idx="31">
                  <c:v>242</c:v>
                </c:pt>
                <c:pt idx="32">
                  <c:v>243</c:v>
                </c:pt>
                <c:pt idx="33">
                  <c:v>245</c:v>
                </c:pt>
                <c:pt idx="34">
                  <c:v>246</c:v>
                </c:pt>
                <c:pt idx="35">
                  <c:v>248</c:v>
                </c:pt>
                <c:pt idx="36">
                  <c:v>249</c:v>
                </c:pt>
                <c:pt idx="37">
                  <c:v>251</c:v>
                </c:pt>
                <c:pt idx="38">
                  <c:v>253</c:v>
                </c:pt>
                <c:pt idx="39">
                  <c:v>254</c:v>
                </c:pt>
                <c:pt idx="40">
                  <c:v>255</c:v>
                </c:pt>
                <c:pt idx="41">
                  <c:v>257</c:v>
                </c:pt>
                <c:pt idx="42">
                  <c:v>258</c:v>
                </c:pt>
                <c:pt idx="43">
                  <c:v>259</c:v>
                </c:pt>
                <c:pt idx="44">
                  <c:v>261</c:v>
                </c:pt>
                <c:pt idx="45">
                  <c:v>262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'Demand Data'!$C$38</c:f>
              <c:strCache>
                <c:ptCount val="1"/>
                <c:pt idx="0">
                  <c:v>Consumer Power</c:v>
                </c:pt>
              </c:strCache>
            </c:strRef>
          </c:tx>
          <c:spPr>
            <a:ln w="38100">
              <a:solidFill>
                <a:srgbClr val="0079C1"/>
              </a:solidFill>
            </a:ln>
          </c:spPr>
          <c:marker>
            <c:symbol val="none"/>
          </c:marker>
          <c:cat>
            <c:strRef>
              <c:f>'Demand Data'!$D$34:$AW$34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Data'!$D$38:$AW$38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269</c:v>
                </c:pt>
                <c:pt idx="12">
                  <c:v>263</c:v>
                </c:pt>
                <c:pt idx="13">
                  <c:v>258</c:v>
                </c:pt>
                <c:pt idx="14">
                  <c:v>253</c:v>
                </c:pt>
                <c:pt idx="15">
                  <c:v>248</c:v>
                </c:pt>
                <c:pt idx="16">
                  <c:v>245</c:v>
                </c:pt>
                <c:pt idx="17">
                  <c:v>240</c:v>
                </c:pt>
                <c:pt idx="18">
                  <c:v>236</c:v>
                </c:pt>
                <c:pt idx="19">
                  <c:v>232</c:v>
                </c:pt>
                <c:pt idx="20">
                  <c:v>228</c:v>
                </c:pt>
                <c:pt idx="21">
                  <c:v>224</c:v>
                </c:pt>
                <c:pt idx="22">
                  <c:v>220</c:v>
                </c:pt>
                <c:pt idx="23">
                  <c:v>216</c:v>
                </c:pt>
                <c:pt idx="24">
                  <c:v>211</c:v>
                </c:pt>
                <c:pt idx="25">
                  <c:v>207</c:v>
                </c:pt>
                <c:pt idx="26">
                  <c:v>205</c:v>
                </c:pt>
                <c:pt idx="27">
                  <c:v>203</c:v>
                </c:pt>
                <c:pt idx="28">
                  <c:v>201</c:v>
                </c:pt>
                <c:pt idx="29">
                  <c:v>200</c:v>
                </c:pt>
                <c:pt idx="30">
                  <c:v>199</c:v>
                </c:pt>
                <c:pt idx="31">
                  <c:v>199</c:v>
                </c:pt>
                <c:pt idx="32">
                  <c:v>200</c:v>
                </c:pt>
                <c:pt idx="33">
                  <c:v>201</c:v>
                </c:pt>
                <c:pt idx="34">
                  <c:v>202</c:v>
                </c:pt>
                <c:pt idx="35">
                  <c:v>203</c:v>
                </c:pt>
                <c:pt idx="36">
                  <c:v>205</c:v>
                </c:pt>
                <c:pt idx="37">
                  <c:v>206</c:v>
                </c:pt>
                <c:pt idx="38">
                  <c:v>207</c:v>
                </c:pt>
                <c:pt idx="39">
                  <c:v>208</c:v>
                </c:pt>
                <c:pt idx="40">
                  <c:v>209</c:v>
                </c:pt>
                <c:pt idx="41">
                  <c:v>210</c:v>
                </c:pt>
                <c:pt idx="42">
                  <c:v>212</c:v>
                </c:pt>
                <c:pt idx="43">
                  <c:v>215</c:v>
                </c:pt>
                <c:pt idx="44">
                  <c:v>218</c:v>
                </c:pt>
                <c:pt idx="45">
                  <c:v>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18880"/>
        <c:axId val="871021568"/>
      </c:lineChart>
      <c:catAx>
        <c:axId val="871018880"/>
        <c:scaling>
          <c:orientation val="minMax"/>
        </c:scaling>
        <c:delete val="0"/>
        <c:axPos val="b"/>
        <c:majorTickMark val="out"/>
        <c:minorTickMark val="none"/>
        <c:tickLblPos val="low"/>
        <c:crossAx val="871021568"/>
        <c:crosses val="autoZero"/>
        <c:auto val="1"/>
        <c:lblAlgn val="ctr"/>
        <c:lblOffset val="100"/>
        <c:noMultiLvlLbl val="0"/>
      </c:catAx>
      <c:valAx>
        <c:axId val="871021568"/>
        <c:scaling>
          <c:orientation val="minMax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Annual National Demand</a:t>
                </a:r>
              </a:p>
              <a:p>
                <a:pPr>
                  <a:defRPr/>
                </a:pPr>
                <a:r>
                  <a:rPr lang="en-GB" baseline="0"/>
                  <a:t>TWh</a:t>
                </a:r>
                <a:endParaRPr lang="en-GB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87101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'Demand Data'!$C$29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'Demand Data'!$D$28:$AW$28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Data'!$D$29:$AW$29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16.100000000000001</c:v>
                </c:pt>
                <c:pt idx="14">
                  <c:v>15.9</c:v>
                </c:pt>
                <c:pt idx="15">
                  <c:v>15.4</c:v>
                </c:pt>
                <c:pt idx="16">
                  <c:v>15.2</c:v>
                </c:pt>
                <c:pt idx="17">
                  <c:v>14.8</c:v>
                </c:pt>
                <c:pt idx="18">
                  <c:v>14.3</c:v>
                </c:pt>
                <c:pt idx="19">
                  <c:v>13.6</c:v>
                </c:pt>
                <c:pt idx="20">
                  <c:v>12.7</c:v>
                </c:pt>
                <c:pt idx="21">
                  <c:v>11.7</c:v>
                </c:pt>
                <c:pt idx="22">
                  <c:v>10.9</c:v>
                </c:pt>
                <c:pt idx="23">
                  <c:v>10.199999999999999</c:v>
                </c:pt>
                <c:pt idx="24">
                  <c:v>9.6999999999999993</c:v>
                </c:pt>
                <c:pt idx="25">
                  <c:v>9.3000000000000007</c:v>
                </c:pt>
                <c:pt idx="26">
                  <c:v>8.6999999999999993</c:v>
                </c:pt>
                <c:pt idx="27">
                  <c:v>8</c:v>
                </c:pt>
                <c:pt idx="28">
                  <c:v>7.1</c:v>
                </c:pt>
                <c:pt idx="29">
                  <c:v>6.1</c:v>
                </c:pt>
                <c:pt idx="30">
                  <c:v>5.2</c:v>
                </c:pt>
                <c:pt idx="31">
                  <c:v>4.5</c:v>
                </c:pt>
                <c:pt idx="32">
                  <c:v>4.0999999999999996</c:v>
                </c:pt>
                <c:pt idx="33">
                  <c:v>3.8</c:v>
                </c:pt>
                <c:pt idx="34">
                  <c:v>3.7</c:v>
                </c:pt>
                <c:pt idx="35">
                  <c:v>3.9</c:v>
                </c:pt>
                <c:pt idx="36">
                  <c:v>4.0999999999999996</c:v>
                </c:pt>
                <c:pt idx="37">
                  <c:v>4.3</c:v>
                </c:pt>
                <c:pt idx="38">
                  <c:v>4.8</c:v>
                </c:pt>
                <c:pt idx="39">
                  <c:v>5.4</c:v>
                </c:pt>
                <c:pt idx="40">
                  <c:v>5.8</c:v>
                </c:pt>
                <c:pt idx="41">
                  <c:v>6.1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Data'!$C$30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6A2C91"/>
              </a:solidFill>
            </a:ln>
          </c:spPr>
          <c:marker>
            <c:symbol val="none"/>
          </c:marker>
          <c:cat>
            <c:strRef>
              <c:f>'Demand Data'!$D$28:$AW$28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Data'!$D$30:$AW$30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16.100000000000001</c:v>
                </c:pt>
                <c:pt idx="14">
                  <c:v>14.9</c:v>
                </c:pt>
                <c:pt idx="15">
                  <c:v>14</c:v>
                </c:pt>
                <c:pt idx="16">
                  <c:v>13.4</c:v>
                </c:pt>
                <c:pt idx="17">
                  <c:v>12.5</c:v>
                </c:pt>
                <c:pt idx="18">
                  <c:v>11.9</c:v>
                </c:pt>
                <c:pt idx="19">
                  <c:v>11.1</c:v>
                </c:pt>
                <c:pt idx="20">
                  <c:v>10.1</c:v>
                </c:pt>
                <c:pt idx="21">
                  <c:v>9.1</c:v>
                </c:pt>
                <c:pt idx="22">
                  <c:v>8</c:v>
                </c:pt>
                <c:pt idx="23">
                  <c:v>7.1</c:v>
                </c:pt>
                <c:pt idx="24">
                  <c:v>6.4</c:v>
                </c:pt>
                <c:pt idx="25">
                  <c:v>5.8</c:v>
                </c:pt>
                <c:pt idx="26">
                  <c:v>5.4</c:v>
                </c:pt>
                <c:pt idx="27">
                  <c:v>4.9000000000000004</c:v>
                </c:pt>
                <c:pt idx="28">
                  <c:v>4.5999999999999996</c:v>
                </c:pt>
                <c:pt idx="29">
                  <c:v>3.9</c:v>
                </c:pt>
                <c:pt idx="30">
                  <c:v>3.5</c:v>
                </c:pt>
                <c:pt idx="31">
                  <c:v>3.2</c:v>
                </c:pt>
                <c:pt idx="32">
                  <c:v>3</c:v>
                </c:pt>
                <c:pt idx="33">
                  <c:v>3</c:v>
                </c:pt>
                <c:pt idx="34">
                  <c:v>3.1</c:v>
                </c:pt>
                <c:pt idx="35">
                  <c:v>3.3</c:v>
                </c:pt>
                <c:pt idx="36">
                  <c:v>3.4</c:v>
                </c:pt>
                <c:pt idx="37">
                  <c:v>3.7</c:v>
                </c:pt>
                <c:pt idx="38">
                  <c:v>3.9</c:v>
                </c:pt>
                <c:pt idx="39">
                  <c:v>4.0999999999999996</c:v>
                </c:pt>
                <c:pt idx="40">
                  <c:v>4.3</c:v>
                </c:pt>
                <c:pt idx="41">
                  <c:v>4.5</c:v>
                </c:pt>
                <c:pt idx="42">
                  <c:v>4.8</c:v>
                </c:pt>
                <c:pt idx="43">
                  <c:v>5</c:v>
                </c:pt>
                <c:pt idx="44">
                  <c:v>5.4</c:v>
                </c:pt>
                <c:pt idx="45">
                  <c:v>5.8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Data'!$C$31</c:f>
              <c:strCache>
                <c:ptCount val="1"/>
                <c:pt idx="0">
                  <c:v>Steady State</c:v>
                </c:pt>
              </c:strCache>
            </c:strRef>
          </c:tx>
          <c:spPr>
            <a:ln w="38100">
              <a:solidFill>
                <a:srgbClr val="F78F1E"/>
              </a:solidFill>
            </a:ln>
          </c:spPr>
          <c:marker>
            <c:symbol val="none"/>
          </c:marker>
          <c:cat>
            <c:strRef>
              <c:f>'Demand Data'!$D$28:$AW$28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Data'!$D$31:$AW$31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16.100000000000001</c:v>
                </c:pt>
                <c:pt idx="14">
                  <c:v>15.9</c:v>
                </c:pt>
                <c:pt idx="15">
                  <c:v>15.5</c:v>
                </c:pt>
                <c:pt idx="16">
                  <c:v>15.3</c:v>
                </c:pt>
                <c:pt idx="17">
                  <c:v>15</c:v>
                </c:pt>
                <c:pt idx="18">
                  <c:v>14.7</c:v>
                </c:pt>
                <c:pt idx="19">
                  <c:v>14.3</c:v>
                </c:pt>
                <c:pt idx="20">
                  <c:v>14</c:v>
                </c:pt>
                <c:pt idx="21">
                  <c:v>13.7</c:v>
                </c:pt>
                <c:pt idx="22">
                  <c:v>13.4</c:v>
                </c:pt>
                <c:pt idx="23">
                  <c:v>13.1</c:v>
                </c:pt>
                <c:pt idx="24">
                  <c:v>12.9</c:v>
                </c:pt>
                <c:pt idx="25">
                  <c:v>12.7</c:v>
                </c:pt>
                <c:pt idx="26">
                  <c:v>12.6</c:v>
                </c:pt>
                <c:pt idx="27">
                  <c:v>12.6</c:v>
                </c:pt>
                <c:pt idx="28">
                  <c:v>12.6</c:v>
                </c:pt>
                <c:pt idx="29">
                  <c:v>12.6</c:v>
                </c:pt>
                <c:pt idx="30">
                  <c:v>12.8</c:v>
                </c:pt>
                <c:pt idx="31">
                  <c:v>12.9</c:v>
                </c:pt>
                <c:pt idx="32">
                  <c:v>13.2</c:v>
                </c:pt>
                <c:pt idx="33">
                  <c:v>13.7</c:v>
                </c:pt>
                <c:pt idx="34">
                  <c:v>14.2</c:v>
                </c:pt>
                <c:pt idx="35">
                  <c:v>14.8</c:v>
                </c:pt>
                <c:pt idx="36">
                  <c:v>15.4</c:v>
                </c:pt>
                <c:pt idx="37">
                  <c:v>15.8</c:v>
                </c:pt>
                <c:pt idx="38">
                  <c:v>16.2</c:v>
                </c:pt>
                <c:pt idx="39">
                  <c:v>16.5</c:v>
                </c:pt>
                <c:pt idx="40">
                  <c:v>16.7</c:v>
                </c:pt>
                <c:pt idx="41">
                  <c:v>16.899999999999999</c:v>
                </c:pt>
                <c:pt idx="42">
                  <c:v>17.100000000000001</c:v>
                </c:pt>
                <c:pt idx="43">
                  <c:v>17.3</c:v>
                </c:pt>
                <c:pt idx="44">
                  <c:v>17.5</c:v>
                </c:pt>
                <c:pt idx="45">
                  <c:v>17.600000000000001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'Demand Data'!$C$32</c:f>
              <c:strCache>
                <c:ptCount val="1"/>
                <c:pt idx="0">
                  <c:v>Consumer Power</c:v>
                </c:pt>
              </c:strCache>
            </c:strRef>
          </c:tx>
          <c:spPr>
            <a:ln w="38100">
              <a:solidFill>
                <a:srgbClr val="0079C1"/>
              </a:solidFill>
            </a:ln>
          </c:spPr>
          <c:marker>
            <c:symbol val="none"/>
          </c:marker>
          <c:cat>
            <c:strRef>
              <c:f>'Demand Data'!$D$28:$AW$28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Data'!$D$32:$AW$32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16.100000000000001</c:v>
                </c:pt>
                <c:pt idx="14">
                  <c:v>14.2</c:v>
                </c:pt>
                <c:pt idx="15">
                  <c:v>12.9</c:v>
                </c:pt>
                <c:pt idx="16">
                  <c:v>11.8</c:v>
                </c:pt>
                <c:pt idx="17">
                  <c:v>10.199999999999999</c:v>
                </c:pt>
                <c:pt idx="18">
                  <c:v>8.8000000000000007</c:v>
                </c:pt>
                <c:pt idx="19">
                  <c:v>7.1</c:v>
                </c:pt>
                <c:pt idx="20">
                  <c:v>5.4</c:v>
                </c:pt>
                <c:pt idx="21">
                  <c:v>3.7</c:v>
                </c:pt>
                <c:pt idx="22">
                  <c:v>2.1</c:v>
                </c:pt>
                <c:pt idx="23">
                  <c:v>0.8</c:v>
                </c:pt>
                <c:pt idx="24">
                  <c:v>-0.3</c:v>
                </c:pt>
                <c:pt idx="25">
                  <c:v>-1.3</c:v>
                </c:pt>
                <c:pt idx="26">
                  <c:v>-2</c:v>
                </c:pt>
                <c:pt idx="27">
                  <c:v>-2.7</c:v>
                </c:pt>
                <c:pt idx="28">
                  <c:v>-3.1</c:v>
                </c:pt>
                <c:pt idx="29">
                  <c:v>-3.6</c:v>
                </c:pt>
                <c:pt idx="30">
                  <c:v>-3.9</c:v>
                </c:pt>
                <c:pt idx="31">
                  <c:v>-4.2</c:v>
                </c:pt>
                <c:pt idx="32">
                  <c:v>-4.2</c:v>
                </c:pt>
                <c:pt idx="33">
                  <c:v>-4.0999999999999996</c:v>
                </c:pt>
                <c:pt idx="34">
                  <c:v>-4</c:v>
                </c:pt>
                <c:pt idx="35">
                  <c:v>-3.8</c:v>
                </c:pt>
                <c:pt idx="36">
                  <c:v>-3.5</c:v>
                </c:pt>
                <c:pt idx="37">
                  <c:v>-3.2</c:v>
                </c:pt>
                <c:pt idx="38">
                  <c:v>-3</c:v>
                </c:pt>
                <c:pt idx="39">
                  <c:v>-2.8</c:v>
                </c:pt>
                <c:pt idx="40">
                  <c:v>-2.6</c:v>
                </c:pt>
                <c:pt idx="41">
                  <c:v>-2.4</c:v>
                </c:pt>
                <c:pt idx="42">
                  <c:v>-2.1</c:v>
                </c:pt>
                <c:pt idx="43">
                  <c:v>-1.7</c:v>
                </c:pt>
                <c:pt idx="44">
                  <c:v>-1</c:v>
                </c:pt>
                <c:pt idx="45">
                  <c:v>-0.1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78912"/>
        <c:axId val="871114624"/>
      </c:lineChart>
      <c:catAx>
        <c:axId val="871078912"/>
        <c:scaling>
          <c:orientation val="minMax"/>
        </c:scaling>
        <c:delete val="0"/>
        <c:axPos val="b"/>
        <c:majorTickMark val="out"/>
        <c:minorTickMark val="none"/>
        <c:tickLblPos val="low"/>
        <c:crossAx val="871114624"/>
        <c:crosses val="autoZero"/>
        <c:auto val="1"/>
        <c:lblAlgn val="ctr"/>
        <c:lblOffset val="100"/>
        <c:noMultiLvlLbl val="0"/>
      </c:catAx>
      <c:valAx>
        <c:axId val="871114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Average Warm Spell Summer PM National Demand</a:t>
                </a:r>
              </a:p>
              <a:p>
                <a:pPr>
                  <a:defRPr/>
                </a:pPr>
                <a:r>
                  <a:rPr lang="en-GB" baseline="0"/>
                  <a:t>GW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078912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'Demand Data'!$C$23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'Demand Data'!$D$22:$AW$22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Data'!$D$23:$AW$23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18.5</c:v>
                </c:pt>
                <c:pt idx="14">
                  <c:v>17.8</c:v>
                </c:pt>
                <c:pt idx="15">
                  <c:v>17.3</c:v>
                </c:pt>
                <c:pt idx="16">
                  <c:v>17.100000000000001</c:v>
                </c:pt>
                <c:pt idx="17">
                  <c:v>16.8</c:v>
                </c:pt>
                <c:pt idx="18">
                  <c:v>16.2</c:v>
                </c:pt>
                <c:pt idx="19">
                  <c:v>15.5</c:v>
                </c:pt>
                <c:pt idx="20">
                  <c:v>14.6</c:v>
                </c:pt>
                <c:pt idx="21">
                  <c:v>13.7</c:v>
                </c:pt>
                <c:pt idx="22">
                  <c:v>13</c:v>
                </c:pt>
                <c:pt idx="23">
                  <c:v>12.3</c:v>
                </c:pt>
                <c:pt idx="24">
                  <c:v>11.8</c:v>
                </c:pt>
                <c:pt idx="25">
                  <c:v>11.4</c:v>
                </c:pt>
                <c:pt idx="26">
                  <c:v>10.8</c:v>
                </c:pt>
                <c:pt idx="27">
                  <c:v>10.1</c:v>
                </c:pt>
                <c:pt idx="28">
                  <c:v>9.1999999999999993</c:v>
                </c:pt>
                <c:pt idx="29">
                  <c:v>8.3000000000000007</c:v>
                </c:pt>
                <c:pt idx="30">
                  <c:v>7.4</c:v>
                </c:pt>
                <c:pt idx="31">
                  <c:v>6.7</c:v>
                </c:pt>
                <c:pt idx="32">
                  <c:v>6.3</c:v>
                </c:pt>
                <c:pt idx="33">
                  <c:v>6</c:v>
                </c:pt>
                <c:pt idx="34">
                  <c:v>6</c:v>
                </c:pt>
                <c:pt idx="35">
                  <c:v>6.1</c:v>
                </c:pt>
                <c:pt idx="36">
                  <c:v>6.3</c:v>
                </c:pt>
                <c:pt idx="37">
                  <c:v>6.6</c:v>
                </c:pt>
                <c:pt idx="38">
                  <c:v>7.1</c:v>
                </c:pt>
                <c:pt idx="39">
                  <c:v>7.7</c:v>
                </c:pt>
                <c:pt idx="40">
                  <c:v>8.1</c:v>
                </c:pt>
                <c:pt idx="41">
                  <c:v>8.4</c:v>
                </c:pt>
                <c:pt idx="42">
                  <c:v>8.6</c:v>
                </c:pt>
                <c:pt idx="43">
                  <c:v>8.6999999999999993</c:v>
                </c:pt>
                <c:pt idx="44">
                  <c:v>8.8000000000000007</c:v>
                </c:pt>
                <c:pt idx="45">
                  <c:v>8.8000000000000007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Data'!$C$24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6A2C91"/>
              </a:solidFill>
            </a:ln>
          </c:spPr>
          <c:marker>
            <c:symbol val="none"/>
          </c:marker>
          <c:cat>
            <c:strRef>
              <c:f>'Demand Data'!$D$22:$AW$22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Data'!$D$24:$AW$24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17.7</c:v>
                </c:pt>
                <c:pt idx="14">
                  <c:v>16.8</c:v>
                </c:pt>
                <c:pt idx="15">
                  <c:v>15.9</c:v>
                </c:pt>
                <c:pt idx="16">
                  <c:v>15.3</c:v>
                </c:pt>
                <c:pt idx="17">
                  <c:v>14.4</c:v>
                </c:pt>
                <c:pt idx="18">
                  <c:v>13.8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9.9</c:v>
                </c:pt>
                <c:pt idx="23">
                  <c:v>9.1</c:v>
                </c:pt>
                <c:pt idx="24">
                  <c:v>8.4</c:v>
                </c:pt>
                <c:pt idx="25">
                  <c:v>7.8</c:v>
                </c:pt>
                <c:pt idx="26">
                  <c:v>7.3</c:v>
                </c:pt>
                <c:pt idx="27">
                  <c:v>6.9</c:v>
                </c:pt>
                <c:pt idx="28">
                  <c:v>6.5</c:v>
                </c:pt>
                <c:pt idx="29">
                  <c:v>5.9</c:v>
                </c:pt>
                <c:pt idx="30">
                  <c:v>5.5</c:v>
                </c:pt>
                <c:pt idx="31">
                  <c:v>5.0999999999999996</c:v>
                </c:pt>
                <c:pt idx="32">
                  <c:v>5</c:v>
                </c:pt>
                <c:pt idx="33">
                  <c:v>5</c:v>
                </c:pt>
                <c:pt idx="34">
                  <c:v>5.0999999999999996</c:v>
                </c:pt>
                <c:pt idx="35">
                  <c:v>5.2</c:v>
                </c:pt>
                <c:pt idx="36">
                  <c:v>5.4</c:v>
                </c:pt>
                <c:pt idx="37">
                  <c:v>5.6</c:v>
                </c:pt>
                <c:pt idx="38">
                  <c:v>5.9</c:v>
                </c:pt>
                <c:pt idx="39">
                  <c:v>6.1</c:v>
                </c:pt>
                <c:pt idx="40">
                  <c:v>6.3</c:v>
                </c:pt>
                <c:pt idx="41">
                  <c:v>6.5</c:v>
                </c:pt>
                <c:pt idx="42">
                  <c:v>6.7</c:v>
                </c:pt>
                <c:pt idx="43">
                  <c:v>7</c:v>
                </c:pt>
                <c:pt idx="44">
                  <c:v>7.3</c:v>
                </c:pt>
                <c:pt idx="45">
                  <c:v>7.8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Data'!$C$25</c:f>
              <c:strCache>
                <c:ptCount val="1"/>
                <c:pt idx="0">
                  <c:v>Steady State</c:v>
                </c:pt>
              </c:strCache>
            </c:strRef>
          </c:tx>
          <c:spPr>
            <a:ln w="38100">
              <a:solidFill>
                <a:srgbClr val="F78F1E"/>
              </a:solidFill>
            </a:ln>
          </c:spPr>
          <c:marker>
            <c:symbol val="none"/>
          </c:marker>
          <c:cat>
            <c:strRef>
              <c:f>'Demand Data'!$D$22:$AW$22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Data'!$D$25:$AW$25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18.399999999999999</c:v>
                </c:pt>
                <c:pt idx="14">
                  <c:v>17.8</c:v>
                </c:pt>
                <c:pt idx="15">
                  <c:v>17.399999999999999</c:v>
                </c:pt>
                <c:pt idx="16">
                  <c:v>17.100000000000001</c:v>
                </c:pt>
                <c:pt idx="17">
                  <c:v>16.8</c:v>
                </c:pt>
                <c:pt idx="18">
                  <c:v>16.5</c:v>
                </c:pt>
                <c:pt idx="19">
                  <c:v>16.2</c:v>
                </c:pt>
                <c:pt idx="20">
                  <c:v>15.9</c:v>
                </c:pt>
                <c:pt idx="21">
                  <c:v>15.5</c:v>
                </c:pt>
                <c:pt idx="22">
                  <c:v>15.3</c:v>
                </c:pt>
                <c:pt idx="23">
                  <c:v>15</c:v>
                </c:pt>
                <c:pt idx="24">
                  <c:v>14.8</c:v>
                </c:pt>
                <c:pt idx="25">
                  <c:v>14.5</c:v>
                </c:pt>
                <c:pt idx="26">
                  <c:v>14.4</c:v>
                </c:pt>
                <c:pt idx="27">
                  <c:v>14.4</c:v>
                </c:pt>
                <c:pt idx="28">
                  <c:v>14.4</c:v>
                </c:pt>
                <c:pt idx="29">
                  <c:v>14.4</c:v>
                </c:pt>
                <c:pt idx="30">
                  <c:v>14.5</c:v>
                </c:pt>
                <c:pt idx="31">
                  <c:v>14.6</c:v>
                </c:pt>
                <c:pt idx="32">
                  <c:v>14.9</c:v>
                </c:pt>
                <c:pt idx="33">
                  <c:v>15.3</c:v>
                </c:pt>
                <c:pt idx="34">
                  <c:v>15.8</c:v>
                </c:pt>
                <c:pt idx="35">
                  <c:v>16.399999999999999</c:v>
                </c:pt>
                <c:pt idx="36">
                  <c:v>16.899999999999999</c:v>
                </c:pt>
                <c:pt idx="37">
                  <c:v>17.399999999999999</c:v>
                </c:pt>
                <c:pt idx="38">
                  <c:v>17.7</c:v>
                </c:pt>
                <c:pt idx="39">
                  <c:v>18</c:v>
                </c:pt>
                <c:pt idx="40">
                  <c:v>18.100000000000001</c:v>
                </c:pt>
                <c:pt idx="41">
                  <c:v>18.3</c:v>
                </c:pt>
                <c:pt idx="42">
                  <c:v>18.5</c:v>
                </c:pt>
                <c:pt idx="43">
                  <c:v>18.600000000000001</c:v>
                </c:pt>
                <c:pt idx="44">
                  <c:v>18.8</c:v>
                </c:pt>
                <c:pt idx="45">
                  <c:v>18.899999999999999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'Demand Data'!$C$26</c:f>
              <c:strCache>
                <c:ptCount val="1"/>
                <c:pt idx="0">
                  <c:v>Consumer Power</c:v>
                </c:pt>
              </c:strCache>
            </c:strRef>
          </c:tx>
          <c:spPr>
            <a:ln w="38100">
              <a:solidFill>
                <a:srgbClr val="0079C1"/>
              </a:solidFill>
            </a:ln>
          </c:spPr>
          <c:marker>
            <c:symbol val="none"/>
          </c:marker>
          <c:cat>
            <c:strRef>
              <c:f>'Demand Data'!$D$22:$AW$22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Data'!$D$26:$AW$26</c:f>
              <c:numCache>
                <c:formatCode>General</c:formatCode>
                <c:ptCount val="46"/>
                <c:pt idx="0">
                  <c:v>32.9</c:v>
                </c:pt>
                <c:pt idx="1">
                  <c:v>33.1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</c:v>
                </c:pt>
                <c:pt idx="6">
                  <c:v>30.9</c:v>
                </c:pt>
                <c:pt idx="7">
                  <c:v>29.7</c:v>
                </c:pt>
                <c:pt idx="8">
                  <c:v>28.9</c:v>
                </c:pt>
                <c:pt idx="9">
                  <c:v>26.8</c:v>
                </c:pt>
                <c:pt idx="10">
                  <c:v>24.4</c:v>
                </c:pt>
                <c:pt idx="11">
                  <c:v>20.3</c:v>
                </c:pt>
                <c:pt idx="12">
                  <c:v>18.100000000000001</c:v>
                </c:pt>
                <c:pt idx="13">
                  <c:v>17.3</c:v>
                </c:pt>
                <c:pt idx="14">
                  <c:v>16.100000000000001</c:v>
                </c:pt>
                <c:pt idx="15">
                  <c:v>14.8</c:v>
                </c:pt>
                <c:pt idx="16">
                  <c:v>13.6</c:v>
                </c:pt>
                <c:pt idx="17">
                  <c:v>12.1</c:v>
                </c:pt>
                <c:pt idx="18">
                  <c:v>10.7</c:v>
                </c:pt>
                <c:pt idx="19">
                  <c:v>9</c:v>
                </c:pt>
                <c:pt idx="20">
                  <c:v>7.3</c:v>
                </c:pt>
                <c:pt idx="21">
                  <c:v>5.6</c:v>
                </c:pt>
                <c:pt idx="22">
                  <c:v>4</c:v>
                </c:pt>
                <c:pt idx="23">
                  <c:v>2.7</c:v>
                </c:pt>
                <c:pt idx="24">
                  <c:v>1.6</c:v>
                </c:pt>
                <c:pt idx="25">
                  <c:v>0.6</c:v>
                </c:pt>
                <c:pt idx="26">
                  <c:v>-0.1</c:v>
                </c:pt>
                <c:pt idx="27">
                  <c:v>-0.7</c:v>
                </c:pt>
                <c:pt idx="28">
                  <c:v>-1.2</c:v>
                </c:pt>
                <c:pt idx="29">
                  <c:v>-1.7</c:v>
                </c:pt>
                <c:pt idx="30">
                  <c:v>-1.9</c:v>
                </c:pt>
                <c:pt idx="31">
                  <c:v>-2.2000000000000002</c:v>
                </c:pt>
                <c:pt idx="32">
                  <c:v>-2.2000000000000002</c:v>
                </c:pt>
                <c:pt idx="33">
                  <c:v>-2.2000000000000002</c:v>
                </c:pt>
                <c:pt idx="34">
                  <c:v>-2</c:v>
                </c:pt>
                <c:pt idx="35">
                  <c:v>-1.8</c:v>
                </c:pt>
                <c:pt idx="36">
                  <c:v>-1.5</c:v>
                </c:pt>
                <c:pt idx="37">
                  <c:v>-1.2</c:v>
                </c:pt>
                <c:pt idx="38">
                  <c:v>-1</c:v>
                </c:pt>
                <c:pt idx="39">
                  <c:v>-0.8</c:v>
                </c:pt>
                <c:pt idx="40">
                  <c:v>-0.6</c:v>
                </c:pt>
                <c:pt idx="41">
                  <c:v>-0.4</c:v>
                </c:pt>
                <c:pt idx="42">
                  <c:v>-0.1</c:v>
                </c:pt>
                <c:pt idx="43">
                  <c:v>0.3</c:v>
                </c:pt>
                <c:pt idx="44">
                  <c:v>1</c:v>
                </c:pt>
                <c:pt idx="45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12160"/>
        <c:axId val="871214464"/>
      </c:lineChart>
      <c:catAx>
        <c:axId val="871212160"/>
        <c:scaling>
          <c:orientation val="minMax"/>
        </c:scaling>
        <c:delete val="0"/>
        <c:axPos val="b"/>
        <c:majorTickMark val="out"/>
        <c:minorTickMark val="none"/>
        <c:tickLblPos val="low"/>
        <c:crossAx val="871214464"/>
        <c:crosses val="autoZero"/>
        <c:auto val="1"/>
        <c:lblAlgn val="ctr"/>
        <c:lblOffset val="100"/>
        <c:noMultiLvlLbl val="0"/>
      </c:catAx>
      <c:valAx>
        <c:axId val="8712144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Normal Summer PM National Demand</a:t>
                </a:r>
              </a:p>
              <a:p>
                <a:pPr>
                  <a:defRPr/>
                </a:pPr>
                <a:r>
                  <a:rPr lang="en-GB" baseline="0"/>
                  <a:t>GW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212160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'Demand Data'!$C$17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'Demand Data'!$D$16:$AW$16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Data'!$D$17:$AW$17</c:f>
              <c:numCache>
                <c:formatCode>General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15.7</c:v>
                </c:pt>
                <c:pt idx="14">
                  <c:v>15.5</c:v>
                </c:pt>
                <c:pt idx="15">
                  <c:v>15.2</c:v>
                </c:pt>
                <c:pt idx="16">
                  <c:v>15.2</c:v>
                </c:pt>
                <c:pt idx="17">
                  <c:v>15.2</c:v>
                </c:pt>
                <c:pt idx="18">
                  <c:v>15.3</c:v>
                </c:pt>
                <c:pt idx="19">
                  <c:v>15.3</c:v>
                </c:pt>
                <c:pt idx="20">
                  <c:v>15.3</c:v>
                </c:pt>
                <c:pt idx="21">
                  <c:v>15.3</c:v>
                </c:pt>
                <c:pt idx="22">
                  <c:v>15.4</c:v>
                </c:pt>
                <c:pt idx="23">
                  <c:v>15.5</c:v>
                </c:pt>
                <c:pt idx="24">
                  <c:v>15.6</c:v>
                </c:pt>
                <c:pt idx="25">
                  <c:v>15.6</c:v>
                </c:pt>
                <c:pt idx="26">
                  <c:v>15.7</c:v>
                </c:pt>
                <c:pt idx="27">
                  <c:v>15.7</c:v>
                </c:pt>
                <c:pt idx="28">
                  <c:v>15.6</c:v>
                </c:pt>
                <c:pt idx="29">
                  <c:v>15.5</c:v>
                </c:pt>
                <c:pt idx="30">
                  <c:v>15.4</c:v>
                </c:pt>
                <c:pt idx="31">
                  <c:v>15.5</c:v>
                </c:pt>
                <c:pt idx="32">
                  <c:v>15.6</c:v>
                </c:pt>
                <c:pt idx="33">
                  <c:v>15.8</c:v>
                </c:pt>
                <c:pt idx="34">
                  <c:v>16.100000000000001</c:v>
                </c:pt>
                <c:pt idx="35">
                  <c:v>16.399999999999999</c:v>
                </c:pt>
                <c:pt idx="36">
                  <c:v>16.600000000000001</c:v>
                </c:pt>
                <c:pt idx="37">
                  <c:v>16.899999999999999</c:v>
                </c:pt>
                <c:pt idx="38">
                  <c:v>17.3</c:v>
                </c:pt>
                <c:pt idx="39">
                  <c:v>17.8</c:v>
                </c:pt>
                <c:pt idx="40">
                  <c:v>18.100000000000001</c:v>
                </c:pt>
                <c:pt idx="41">
                  <c:v>18.399999999999999</c:v>
                </c:pt>
                <c:pt idx="42">
                  <c:v>18.5</c:v>
                </c:pt>
                <c:pt idx="43">
                  <c:v>18.7</c:v>
                </c:pt>
                <c:pt idx="44">
                  <c:v>18.8</c:v>
                </c:pt>
                <c:pt idx="45">
                  <c:v>18.899999999999999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Data'!$C$18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6A2C91"/>
              </a:solidFill>
            </a:ln>
          </c:spPr>
          <c:marker>
            <c:symbol val="none"/>
          </c:marker>
          <c:cat>
            <c:strRef>
              <c:f>'Demand Data'!$D$16:$AW$16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Data'!$D$18:$AW$18</c:f>
              <c:numCache>
                <c:formatCode>General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15.3</c:v>
                </c:pt>
                <c:pt idx="14">
                  <c:v>15</c:v>
                </c:pt>
                <c:pt idx="15">
                  <c:v>14.7</c:v>
                </c:pt>
                <c:pt idx="16">
                  <c:v>14.5</c:v>
                </c:pt>
                <c:pt idx="17">
                  <c:v>14.2</c:v>
                </c:pt>
                <c:pt idx="18">
                  <c:v>14.1</c:v>
                </c:pt>
                <c:pt idx="19">
                  <c:v>14</c:v>
                </c:pt>
                <c:pt idx="20">
                  <c:v>13.8</c:v>
                </c:pt>
                <c:pt idx="21">
                  <c:v>13.6</c:v>
                </c:pt>
                <c:pt idx="22">
                  <c:v>13.5</c:v>
                </c:pt>
                <c:pt idx="23">
                  <c:v>13.4</c:v>
                </c:pt>
                <c:pt idx="24">
                  <c:v>13.3</c:v>
                </c:pt>
                <c:pt idx="25">
                  <c:v>13.2</c:v>
                </c:pt>
                <c:pt idx="26">
                  <c:v>13.1</c:v>
                </c:pt>
                <c:pt idx="27">
                  <c:v>13.1</c:v>
                </c:pt>
                <c:pt idx="28">
                  <c:v>13</c:v>
                </c:pt>
                <c:pt idx="29">
                  <c:v>12.9</c:v>
                </c:pt>
                <c:pt idx="30">
                  <c:v>12.8</c:v>
                </c:pt>
                <c:pt idx="31">
                  <c:v>12.7</c:v>
                </c:pt>
                <c:pt idx="32">
                  <c:v>12.7</c:v>
                </c:pt>
                <c:pt idx="33">
                  <c:v>12.8</c:v>
                </c:pt>
                <c:pt idx="34">
                  <c:v>12.9</c:v>
                </c:pt>
                <c:pt idx="35">
                  <c:v>13</c:v>
                </c:pt>
                <c:pt idx="36">
                  <c:v>13.1</c:v>
                </c:pt>
                <c:pt idx="37">
                  <c:v>13.2</c:v>
                </c:pt>
                <c:pt idx="38">
                  <c:v>13.4</c:v>
                </c:pt>
                <c:pt idx="39">
                  <c:v>13.5</c:v>
                </c:pt>
                <c:pt idx="40">
                  <c:v>13.6</c:v>
                </c:pt>
                <c:pt idx="41">
                  <c:v>13.7</c:v>
                </c:pt>
                <c:pt idx="42">
                  <c:v>13.8</c:v>
                </c:pt>
                <c:pt idx="43">
                  <c:v>14</c:v>
                </c:pt>
                <c:pt idx="44">
                  <c:v>14.1</c:v>
                </c:pt>
                <c:pt idx="45">
                  <c:v>14.3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Data'!$C$19</c:f>
              <c:strCache>
                <c:ptCount val="1"/>
                <c:pt idx="0">
                  <c:v>Steady State</c:v>
                </c:pt>
              </c:strCache>
            </c:strRef>
          </c:tx>
          <c:spPr>
            <a:ln w="38100">
              <a:solidFill>
                <a:srgbClr val="F78F1E"/>
              </a:solidFill>
            </a:ln>
          </c:spPr>
          <c:marker>
            <c:symbol val="none"/>
          </c:marker>
          <c:cat>
            <c:strRef>
              <c:f>'Demand Data'!$D$16:$AW$16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Data'!$D$19:$AW$19</c:f>
              <c:numCache>
                <c:formatCode>General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15.7</c:v>
                </c:pt>
                <c:pt idx="14">
                  <c:v>15.5</c:v>
                </c:pt>
                <c:pt idx="15">
                  <c:v>15.3</c:v>
                </c:pt>
                <c:pt idx="16">
                  <c:v>15.2</c:v>
                </c:pt>
                <c:pt idx="17">
                  <c:v>15.1</c:v>
                </c:pt>
                <c:pt idx="18">
                  <c:v>15</c:v>
                </c:pt>
                <c:pt idx="19">
                  <c:v>14.9</c:v>
                </c:pt>
                <c:pt idx="20">
                  <c:v>14.9</c:v>
                </c:pt>
                <c:pt idx="21">
                  <c:v>14.8</c:v>
                </c:pt>
                <c:pt idx="22">
                  <c:v>14.7</c:v>
                </c:pt>
                <c:pt idx="23">
                  <c:v>14.6</c:v>
                </c:pt>
                <c:pt idx="24">
                  <c:v>14.5</c:v>
                </c:pt>
                <c:pt idx="25">
                  <c:v>14.4</c:v>
                </c:pt>
                <c:pt idx="26">
                  <c:v>14.3</c:v>
                </c:pt>
                <c:pt idx="27">
                  <c:v>14.2</c:v>
                </c:pt>
                <c:pt idx="28">
                  <c:v>14.2</c:v>
                </c:pt>
                <c:pt idx="29">
                  <c:v>14.2</c:v>
                </c:pt>
                <c:pt idx="30">
                  <c:v>14.2</c:v>
                </c:pt>
                <c:pt idx="31">
                  <c:v>14.2</c:v>
                </c:pt>
                <c:pt idx="32">
                  <c:v>14.2</c:v>
                </c:pt>
                <c:pt idx="33">
                  <c:v>14.3</c:v>
                </c:pt>
                <c:pt idx="34">
                  <c:v>14.4</c:v>
                </c:pt>
                <c:pt idx="35">
                  <c:v>14.4</c:v>
                </c:pt>
                <c:pt idx="36">
                  <c:v>14.5</c:v>
                </c:pt>
                <c:pt idx="37">
                  <c:v>14.6</c:v>
                </c:pt>
                <c:pt idx="38">
                  <c:v>14.7</c:v>
                </c:pt>
                <c:pt idx="39">
                  <c:v>14.7</c:v>
                </c:pt>
                <c:pt idx="40">
                  <c:v>14.8</c:v>
                </c:pt>
                <c:pt idx="41">
                  <c:v>14.8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'Demand Data'!$C$20</c:f>
              <c:strCache>
                <c:ptCount val="1"/>
                <c:pt idx="0">
                  <c:v>Consumer Power</c:v>
                </c:pt>
              </c:strCache>
            </c:strRef>
          </c:tx>
          <c:spPr>
            <a:ln w="38100">
              <a:solidFill>
                <a:srgbClr val="0079C1"/>
              </a:solidFill>
            </a:ln>
          </c:spPr>
          <c:marker>
            <c:symbol val="none"/>
          </c:marker>
          <c:cat>
            <c:strRef>
              <c:f>'Demand Data'!$D$16:$AW$16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Data'!$D$20:$AW$20</c:f>
              <c:numCache>
                <c:formatCode>General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15.3</c:v>
                </c:pt>
                <c:pt idx="14">
                  <c:v>15</c:v>
                </c:pt>
                <c:pt idx="15">
                  <c:v>14.6</c:v>
                </c:pt>
                <c:pt idx="16">
                  <c:v>14.4</c:v>
                </c:pt>
                <c:pt idx="17">
                  <c:v>14</c:v>
                </c:pt>
                <c:pt idx="18">
                  <c:v>13.8</c:v>
                </c:pt>
                <c:pt idx="19">
                  <c:v>13.6</c:v>
                </c:pt>
                <c:pt idx="20">
                  <c:v>13.3</c:v>
                </c:pt>
                <c:pt idx="21">
                  <c:v>13</c:v>
                </c:pt>
                <c:pt idx="22">
                  <c:v>12.8</c:v>
                </c:pt>
                <c:pt idx="23">
                  <c:v>12.6</c:v>
                </c:pt>
                <c:pt idx="24">
                  <c:v>12.3</c:v>
                </c:pt>
                <c:pt idx="25">
                  <c:v>12.1</c:v>
                </c:pt>
                <c:pt idx="26">
                  <c:v>11.9</c:v>
                </c:pt>
                <c:pt idx="27">
                  <c:v>11.8</c:v>
                </c:pt>
                <c:pt idx="28">
                  <c:v>11.7</c:v>
                </c:pt>
                <c:pt idx="29">
                  <c:v>11.5</c:v>
                </c:pt>
                <c:pt idx="30">
                  <c:v>11.5</c:v>
                </c:pt>
                <c:pt idx="31">
                  <c:v>11.4</c:v>
                </c:pt>
                <c:pt idx="32">
                  <c:v>11.5</c:v>
                </c:pt>
                <c:pt idx="33">
                  <c:v>11.5</c:v>
                </c:pt>
                <c:pt idx="34">
                  <c:v>11.6</c:v>
                </c:pt>
                <c:pt idx="35">
                  <c:v>11.7</c:v>
                </c:pt>
                <c:pt idx="36">
                  <c:v>11.8</c:v>
                </c:pt>
                <c:pt idx="37">
                  <c:v>11.9</c:v>
                </c:pt>
                <c:pt idx="38">
                  <c:v>12</c:v>
                </c:pt>
                <c:pt idx="39">
                  <c:v>12</c:v>
                </c:pt>
                <c:pt idx="40">
                  <c:v>12.1</c:v>
                </c:pt>
                <c:pt idx="41">
                  <c:v>12.1</c:v>
                </c:pt>
                <c:pt idx="42">
                  <c:v>12.2</c:v>
                </c:pt>
                <c:pt idx="43">
                  <c:v>12.4</c:v>
                </c:pt>
                <c:pt idx="44">
                  <c:v>12.6</c:v>
                </c:pt>
                <c:pt idx="45">
                  <c:v>12.9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19808"/>
        <c:axId val="871326464"/>
      </c:lineChart>
      <c:catAx>
        <c:axId val="871319808"/>
        <c:scaling>
          <c:orientation val="minMax"/>
        </c:scaling>
        <c:delete val="0"/>
        <c:axPos val="b"/>
        <c:majorTickMark val="out"/>
        <c:minorTickMark val="none"/>
        <c:tickLblPos val="low"/>
        <c:crossAx val="871326464"/>
        <c:crosses val="autoZero"/>
        <c:auto val="1"/>
        <c:lblAlgn val="ctr"/>
        <c:lblOffset val="100"/>
        <c:noMultiLvlLbl val="0"/>
      </c:catAx>
      <c:valAx>
        <c:axId val="871326464"/>
        <c:scaling>
          <c:orientation val="minMax"/>
          <c:max val="70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Normal Summer AM National Demand</a:t>
                </a:r>
              </a:p>
              <a:p>
                <a:pPr>
                  <a:defRPr/>
                </a:pPr>
                <a:r>
                  <a:rPr lang="en-GB" baseline="0"/>
                  <a:t>GW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319808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'Demand Data'!$C$11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'Demand Data'!$D$10:$AW$10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Data'!$D$11:$AW$11</c:f>
              <c:numCache>
                <c:formatCode>General</c:formatCode>
                <c:ptCount val="46"/>
                <c:pt idx="0">
                  <c:v>60.8</c:v>
                </c:pt>
                <c:pt idx="1">
                  <c:v>60.5</c:v>
                </c:pt>
                <c:pt idx="2">
                  <c:v>60.3</c:v>
                </c:pt>
                <c:pt idx="3">
                  <c:v>58.1</c:v>
                </c:pt>
                <c:pt idx="4">
                  <c:v>57.9</c:v>
                </c:pt>
                <c:pt idx="5">
                  <c:v>58.2</c:v>
                </c:pt>
                <c:pt idx="6">
                  <c:v>56</c:v>
                </c:pt>
                <c:pt idx="7">
                  <c:v>56.1</c:v>
                </c:pt>
                <c:pt idx="8">
                  <c:v>55.7</c:v>
                </c:pt>
                <c:pt idx="9">
                  <c:v>54.2</c:v>
                </c:pt>
                <c:pt idx="10">
                  <c:v>53.3</c:v>
                </c:pt>
                <c:pt idx="11">
                  <c:v>52.2</c:v>
                </c:pt>
                <c:pt idx="12">
                  <c:v>52.4</c:v>
                </c:pt>
                <c:pt idx="13">
                  <c:v>51.1</c:v>
                </c:pt>
                <c:pt idx="14">
                  <c:v>49.3</c:v>
                </c:pt>
                <c:pt idx="15">
                  <c:v>48.1</c:v>
                </c:pt>
                <c:pt idx="16">
                  <c:v>47.9</c:v>
                </c:pt>
                <c:pt idx="17">
                  <c:v>47.8</c:v>
                </c:pt>
                <c:pt idx="18">
                  <c:v>47.5</c:v>
                </c:pt>
                <c:pt idx="19">
                  <c:v>47.4</c:v>
                </c:pt>
                <c:pt idx="20">
                  <c:v>47.5</c:v>
                </c:pt>
                <c:pt idx="21">
                  <c:v>47.6</c:v>
                </c:pt>
                <c:pt idx="22">
                  <c:v>47.8</c:v>
                </c:pt>
                <c:pt idx="23">
                  <c:v>47.7</c:v>
                </c:pt>
                <c:pt idx="24">
                  <c:v>48.1</c:v>
                </c:pt>
                <c:pt idx="25">
                  <c:v>48.1</c:v>
                </c:pt>
                <c:pt idx="26">
                  <c:v>47.6</c:v>
                </c:pt>
                <c:pt idx="27">
                  <c:v>47.8</c:v>
                </c:pt>
                <c:pt idx="28">
                  <c:v>47.6</c:v>
                </c:pt>
                <c:pt idx="29">
                  <c:v>47.6</c:v>
                </c:pt>
                <c:pt idx="30">
                  <c:v>47.5</c:v>
                </c:pt>
                <c:pt idx="31">
                  <c:v>47.3</c:v>
                </c:pt>
                <c:pt idx="32">
                  <c:v>47.4</c:v>
                </c:pt>
                <c:pt idx="33">
                  <c:v>47.6</c:v>
                </c:pt>
                <c:pt idx="34">
                  <c:v>48</c:v>
                </c:pt>
                <c:pt idx="35">
                  <c:v>48.5</c:v>
                </c:pt>
                <c:pt idx="36">
                  <c:v>49.2</c:v>
                </c:pt>
                <c:pt idx="37">
                  <c:v>49.9</c:v>
                </c:pt>
                <c:pt idx="38">
                  <c:v>51</c:v>
                </c:pt>
                <c:pt idx="39">
                  <c:v>53</c:v>
                </c:pt>
                <c:pt idx="40">
                  <c:v>53.9</c:v>
                </c:pt>
                <c:pt idx="41">
                  <c:v>54.6</c:v>
                </c:pt>
                <c:pt idx="42">
                  <c:v>54.9</c:v>
                </c:pt>
                <c:pt idx="43">
                  <c:v>55</c:v>
                </c:pt>
                <c:pt idx="44">
                  <c:v>55.2</c:v>
                </c:pt>
                <c:pt idx="45">
                  <c:v>55.3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'Demand Data'!$C$12</c:f>
              <c:strCache>
                <c:ptCount val="1"/>
                <c:pt idx="0">
                  <c:v>Slow Progression</c:v>
                </c:pt>
              </c:strCache>
            </c:strRef>
          </c:tx>
          <c:spPr>
            <a:ln w="38100">
              <a:solidFill>
                <a:srgbClr val="6A2C91"/>
              </a:solidFill>
            </a:ln>
          </c:spPr>
          <c:marker>
            <c:symbol val="none"/>
          </c:marker>
          <c:cat>
            <c:strRef>
              <c:f>'Demand Data'!$D$10:$AW$10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Data'!$D$12:$AW$12</c:f>
              <c:numCache>
                <c:formatCode>General</c:formatCode>
                <c:ptCount val="46"/>
                <c:pt idx="0">
                  <c:v>60.8</c:v>
                </c:pt>
                <c:pt idx="1">
                  <c:v>60.5</c:v>
                </c:pt>
                <c:pt idx="2">
                  <c:v>60.3</c:v>
                </c:pt>
                <c:pt idx="3">
                  <c:v>58.1</c:v>
                </c:pt>
                <c:pt idx="4">
                  <c:v>57.9</c:v>
                </c:pt>
                <c:pt idx="5">
                  <c:v>58.2</c:v>
                </c:pt>
                <c:pt idx="6">
                  <c:v>56</c:v>
                </c:pt>
                <c:pt idx="7">
                  <c:v>56.1</c:v>
                </c:pt>
                <c:pt idx="8">
                  <c:v>55.6</c:v>
                </c:pt>
                <c:pt idx="9">
                  <c:v>54.1</c:v>
                </c:pt>
                <c:pt idx="10">
                  <c:v>53.4</c:v>
                </c:pt>
                <c:pt idx="11">
                  <c:v>52.1</c:v>
                </c:pt>
                <c:pt idx="12">
                  <c:v>51.9</c:v>
                </c:pt>
                <c:pt idx="13">
                  <c:v>49.8</c:v>
                </c:pt>
                <c:pt idx="14">
                  <c:v>47.5</c:v>
                </c:pt>
                <c:pt idx="15">
                  <c:v>46</c:v>
                </c:pt>
                <c:pt idx="16">
                  <c:v>45.2</c:v>
                </c:pt>
                <c:pt idx="17">
                  <c:v>44.2</c:v>
                </c:pt>
                <c:pt idx="18">
                  <c:v>43.4</c:v>
                </c:pt>
                <c:pt idx="19">
                  <c:v>42.8</c:v>
                </c:pt>
                <c:pt idx="20">
                  <c:v>42</c:v>
                </c:pt>
                <c:pt idx="21">
                  <c:v>41.4</c:v>
                </c:pt>
                <c:pt idx="22">
                  <c:v>40.5</c:v>
                </c:pt>
                <c:pt idx="23">
                  <c:v>39.9</c:v>
                </c:pt>
                <c:pt idx="24">
                  <c:v>39.1</c:v>
                </c:pt>
                <c:pt idx="25">
                  <c:v>38.6</c:v>
                </c:pt>
                <c:pt idx="26">
                  <c:v>38.1</c:v>
                </c:pt>
                <c:pt idx="27">
                  <c:v>37.799999999999997</c:v>
                </c:pt>
                <c:pt idx="28">
                  <c:v>37.6</c:v>
                </c:pt>
                <c:pt idx="29">
                  <c:v>37.4</c:v>
                </c:pt>
                <c:pt idx="30">
                  <c:v>37.4</c:v>
                </c:pt>
                <c:pt idx="31">
                  <c:v>37.1</c:v>
                </c:pt>
                <c:pt idx="32">
                  <c:v>37.200000000000003</c:v>
                </c:pt>
                <c:pt idx="33">
                  <c:v>37.299999999999997</c:v>
                </c:pt>
                <c:pt idx="34">
                  <c:v>37.4</c:v>
                </c:pt>
                <c:pt idx="35">
                  <c:v>37.700000000000003</c:v>
                </c:pt>
                <c:pt idx="36">
                  <c:v>38.200000000000003</c:v>
                </c:pt>
                <c:pt idx="37">
                  <c:v>38.4</c:v>
                </c:pt>
                <c:pt idx="38">
                  <c:v>38.6</c:v>
                </c:pt>
                <c:pt idx="39">
                  <c:v>38.9</c:v>
                </c:pt>
                <c:pt idx="40">
                  <c:v>39.200000000000003</c:v>
                </c:pt>
                <c:pt idx="41">
                  <c:v>39.299999999999997</c:v>
                </c:pt>
                <c:pt idx="42">
                  <c:v>39.700000000000003</c:v>
                </c:pt>
                <c:pt idx="43">
                  <c:v>40.1</c:v>
                </c:pt>
                <c:pt idx="44">
                  <c:v>40.5</c:v>
                </c:pt>
                <c:pt idx="45">
                  <c:v>40.9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'Demand Data'!$C$13</c:f>
              <c:strCache>
                <c:ptCount val="1"/>
                <c:pt idx="0">
                  <c:v>Steady State</c:v>
                </c:pt>
              </c:strCache>
            </c:strRef>
          </c:tx>
          <c:spPr>
            <a:ln w="38100">
              <a:solidFill>
                <a:srgbClr val="F78F1E"/>
              </a:solidFill>
            </a:ln>
          </c:spPr>
          <c:marker>
            <c:symbol val="none"/>
          </c:marker>
          <c:cat>
            <c:strRef>
              <c:f>'Demand Data'!$D$10:$AW$10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Data'!$D$13:$AW$13</c:f>
              <c:numCache>
                <c:formatCode>General</c:formatCode>
                <c:ptCount val="46"/>
                <c:pt idx="0">
                  <c:v>60.8</c:v>
                </c:pt>
                <c:pt idx="1">
                  <c:v>60.5</c:v>
                </c:pt>
                <c:pt idx="2">
                  <c:v>60.3</c:v>
                </c:pt>
                <c:pt idx="3">
                  <c:v>58.1</c:v>
                </c:pt>
                <c:pt idx="4">
                  <c:v>57.9</c:v>
                </c:pt>
                <c:pt idx="5">
                  <c:v>58.2</c:v>
                </c:pt>
                <c:pt idx="6">
                  <c:v>56</c:v>
                </c:pt>
                <c:pt idx="7">
                  <c:v>56.1</c:v>
                </c:pt>
                <c:pt idx="8">
                  <c:v>55.6</c:v>
                </c:pt>
                <c:pt idx="9">
                  <c:v>54.1</c:v>
                </c:pt>
                <c:pt idx="10">
                  <c:v>53.3</c:v>
                </c:pt>
                <c:pt idx="11">
                  <c:v>52.2</c:v>
                </c:pt>
                <c:pt idx="12">
                  <c:v>51.5</c:v>
                </c:pt>
                <c:pt idx="13">
                  <c:v>50.7</c:v>
                </c:pt>
                <c:pt idx="14">
                  <c:v>48.9</c:v>
                </c:pt>
                <c:pt idx="15">
                  <c:v>48</c:v>
                </c:pt>
                <c:pt idx="16">
                  <c:v>47.9</c:v>
                </c:pt>
                <c:pt idx="17">
                  <c:v>47.5</c:v>
                </c:pt>
                <c:pt idx="18">
                  <c:v>47.4</c:v>
                </c:pt>
                <c:pt idx="19">
                  <c:v>46.9</c:v>
                </c:pt>
                <c:pt idx="20">
                  <c:v>46.7</c:v>
                </c:pt>
                <c:pt idx="21">
                  <c:v>46.6</c:v>
                </c:pt>
                <c:pt idx="22">
                  <c:v>46.4</c:v>
                </c:pt>
                <c:pt idx="23">
                  <c:v>46</c:v>
                </c:pt>
                <c:pt idx="24">
                  <c:v>45.8</c:v>
                </c:pt>
                <c:pt idx="25">
                  <c:v>45.4</c:v>
                </c:pt>
                <c:pt idx="26">
                  <c:v>45.2</c:v>
                </c:pt>
                <c:pt idx="27">
                  <c:v>45.2</c:v>
                </c:pt>
                <c:pt idx="28">
                  <c:v>45.3</c:v>
                </c:pt>
                <c:pt idx="29">
                  <c:v>45.1</c:v>
                </c:pt>
                <c:pt idx="30">
                  <c:v>45.3</c:v>
                </c:pt>
                <c:pt idx="31">
                  <c:v>45.4</c:v>
                </c:pt>
                <c:pt idx="32">
                  <c:v>45.5</c:v>
                </c:pt>
                <c:pt idx="33">
                  <c:v>45.6</c:v>
                </c:pt>
                <c:pt idx="34">
                  <c:v>45.8</c:v>
                </c:pt>
                <c:pt idx="35">
                  <c:v>45.8</c:v>
                </c:pt>
                <c:pt idx="36">
                  <c:v>46.2</c:v>
                </c:pt>
                <c:pt idx="37">
                  <c:v>46.3</c:v>
                </c:pt>
                <c:pt idx="38">
                  <c:v>46.5</c:v>
                </c:pt>
                <c:pt idx="39">
                  <c:v>46.7</c:v>
                </c:pt>
                <c:pt idx="40">
                  <c:v>46.8</c:v>
                </c:pt>
                <c:pt idx="41">
                  <c:v>46.8</c:v>
                </c:pt>
                <c:pt idx="42">
                  <c:v>46.9</c:v>
                </c:pt>
                <c:pt idx="43">
                  <c:v>47.1</c:v>
                </c:pt>
                <c:pt idx="44">
                  <c:v>47.3</c:v>
                </c:pt>
                <c:pt idx="45">
                  <c:v>47.4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'Demand Data'!$C$14</c:f>
              <c:strCache>
                <c:ptCount val="1"/>
                <c:pt idx="0">
                  <c:v>Consumer Power</c:v>
                </c:pt>
              </c:strCache>
            </c:strRef>
          </c:tx>
          <c:spPr>
            <a:ln w="38100">
              <a:solidFill>
                <a:srgbClr val="0079C1"/>
              </a:solidFill>
            </a:ln>
          </c:spPr>
          <c:marker>
            <c:symbol val="none"/>
          </c:marker>
          <c:cat>
            <c:strRef>
              <c:f>'Demand Data'!$D$10:$AW$10</c:f>
              <c:strCache>
                <c:ptCount val="46"/>
                <c:pt idx="0">
                  <c:v>05/06</c:v>
                </c:pt>
                <c:pt idx="1">
                  <c:v>06/07</c:v>
                </c:pt>
                <c:pt idx="2">
                  <c:v>07/08</c:v>
                </c:pt>
                <c:pt idx="3">
                  <c:v>08/09</c:v>
                </c:pt>
                <c:pt idx="4">
                  <c:v>09/10</c:v>
                </c:pt>
                <c:pt idx="5">
                  <c:v>10/11</c:v>
                </c:pt>
                <c:pt idx="6">
                  <c:v>11/12</c:v>
                </c:pt>
                <c:pt idx="7">
                  <c:v>12/13</c:v>
                </c:pt>
                <c:pt idx="8">
                  <c:v>13/14</c:v>
                </c:pt>
                <c:pt idx="9">
                  <c:v>14/15</c:v>
                </c:pt>
                <c:pt idx="10">
                  <c:v>15/16</c:v>
                </c:pt>
                <c:pt idx="11">
                  <c:v>16/17</c:v>
                </c:pt>
                <c:pt idx="12">
                  <c:v>17/18</c:v>
                </c:pt>
                <c:pt idx="13">
                  <c:v>18/19</c:v>
                </c:pt>
                <c:pt idx="14">
                  <c:v>19/20</c:v>
                </c:pt>
                <c:pt idx="15">
                  <c:v>20/21</c:v>
                </c:pt>
                <c:pt idx="16">
                  <c:v>21/22</c:v>
                </c:pt>
                <c:pt idx="17">
                  <c:v>22/23</c:v>
                </c:pt>
                <c:pt idx="18">
                  <c:v>23/24</c:v>
                </c:pt>
                <c:pt idx="19">
                  <c:v>24/25</c:v>
                </c:pt>
                <c:pt idx="20">
                  <c:v>25/26</c:v>
                </c:pt>
                <c:pt idx="21">
                  <c:v>26/27</c:v>
                </c:pt>
                <c:pt idx="22">
                  <c:v>27/28</c:v>
                </c:pt>
                <c:pt idx="23">
                  <c:v>28/29</c:v>
                </c:pt>
                <c:pt idx="24">
                  <c:v>29/30</c:v>
                </c:pt>
                <c:pt idx="25">
                  <c:v>30/31</c:v>
                </c:pt>
                <c:pt idx="26">
                  <c:v>31/32</c:v>
                </c:pt>
                <c:pt idx="27">
                  <c:v>32/33</c:v>
                </c:pt>
                <c:pt idx="28">
                  <c:v>33/34</c:v>
                </c:pt>
                <c:pt idx="29">
                  <c:v>34/35</c:v>
                </c:pt>
                <c:pt idx="30">
                  <c:v>35/36</c:v>
                </c:pt>
                <c:pt idx="31">
                  <c:v>36/37</c:v>
                </c:pt>
                <c:pt idx="32">
                  <c:v>37/38</c:v>
                </c:pt>
                <c:pt idx="33">
                  <c:v>38/39</c:v>
                </c:pt>
                <c:pt idx="34">
                  <c:v>39/40</c:v>
                </c:pt>
                <c:pt idx="35">
                  <c:v>40/41</c:v>
                </c:pt>
                <c:pt idx="36">
                  <c:v>41/42</c:v>
                </c:pt>
                <c:pt idx="37">
                  <c:v>42/43</c:v>
                </c:pt>
                <c:pt idx="38">
                  <c:v>43/44</c:v>
                </c:pt>
                <c:pt idx="39">
                  <c:v>44/45</c:v>
                </c:pt>
                <c:pt idx="40">
                  <c:v>45/46</c:v>
                </c:pt>
                <c:pt idx="41">
                  <c:v>46/47</c:v>
                </c:pt>
                <c:pt idx="42">
                  <c:v>47/48</c:v>
                </c:pt>
                <c:pt idx="43">
                  <c:v>48/49</c:v>
                </c:pt>
                <c:pt idx="44">
                  <c:v>49/50</c:v>
                </c:pt>
                <c:pt idx="45">
                  <c:v>50/51</c:v>
                </c:pt>
              </c:strCache>
            </c:strRef>
          </c:cat>
          <c:val>
            <c:numRef>
              <c:f>'Demand Data'!$D$14:$AW$14</c:f>
              <c:numCache>
                <c:formatCode>General</c:formatCode>
                <c:ptCount val="46"/>
                <c:pt idx="0">
                  <c:v>60.800000000000004</c:v>
                </c:pt>
                <c:pt idx="1">
                  <c:v>60.500000000000007</c:v>
                </c:pt>
                <c:pt idx="2">
                  <c:v>60.300000000000004</c:v>
                </c:pt>
                <c:pt idx="3">
                  <c:v>58.099999999999994</c:v>
                </c:pt>
                <c:pt idx="4">
                  <c:v>57.9</c:v>
                </c:pt>
                <c:pt idx="5">
                  <c:v>58.199999999999989</c:v>
                </c:pt>
                <c:pt idx="6">
                  <c:v>56</c:v>
                </c:pt>
                <c:pt idx="7">
                  <c:v>56.1</c:v>
                </c:pt>
                <c:pt idx="8">
                  <c:v>55.599999999999994</c:v>
                </c:pt>
                <c:pt idx="9">
                  <c:v>54.1</c:v>
                </c:pt>
                <c:pt idx="10">
                  <c:v>53.3</c:v>
                </c:pt>
                <c:pt idx="11">
                  <c:v>52.199999999999996</c:v>
                </c:pt>
                <c:pt idx="12">
                  <c:v>51.6</c:v>
                </c:pt>
                <c:pt idx="13">
                  <c:v>50.199999999999996</c:v>
                </c:pt>
                <c:pt idx="14">
                  <c:v>48.2</c:v>
                </c:pt>
                <c:pt idx="15">
                  <c:v>46.79999999999999</c:v>
                </c:pt>
                <c:pt idx="16">
                  <c:v>46.399999999999991</c:v>
                </c:pt>
                <c:pt idx="17">
                  <c:v>45.399999999999991</c:v>
                </c:pt>
                <c:pt idx="18">
                  <c:v>44.4</c:v>
                </c:pt>
                <c:pt idx="19">
                  <c:v>44.199999999999996</c:v>
                </c:pt>
                <c:pt idx="20">
                  <c:v>43.5</c:v>
                </c:pt>
                <c:pt idx="21">
                  <c:v>42.600000000000009</c:v>
                </c:pt>
                <c:pt idx="22">
                  <c:v>41.9</c:v>
                </c:pt>
                <c:pt idx="23">
                  <c:v>41</c:v>
                </c:pt>
                <c:pt idx="24">
                  <c:v>40.200000000000003</c:v>
                </c:pt>
                <c:pt idx="25">
                  <c:v>39.9</c:v>
                </c:pt>
                <c:pt idx="26">
                  <c:v>39.5</c:v>
                </c:pt>
                <c:pt idx="27">
                  <c:v>39.4</c:v>
                </c:pt>
                <c:pt idx="28">
                  <c:v>39.500000000000007</c:v>
                </c:pt>
                <c:pt idx="29">
                  <c:v>39.599999999999987</c:v>
                </c:pt>
                <c:pt idx="30">
                  <c:v>40.5</c:v>
                </c:pt>
                <c:pt idx="31">
                  <c:v>40.5</c:v>
                </c:pt>
                <c:pt idx="32">
                  <c:v>41.20000000000001</c:v>
                </c:pt>
                <c:pt idx="33">
                  <c:v>41.699999999999996</c:v>
                </c:pt>
                <c:pt idx="34">
                  <c:v>42.300000000000011</c:v>
                </c:pt>
                <c:pt idx="35">
                  <c:v>42.8</c:v>
                </c:pt>
                <c:pt idx="36">
                  <c:v>43.6</c:v>
                </c:pt>
                <c:pt idx="37">
                  <c:v>44.20000000000001</c:v>
                </c:pt>
                <c:pt idx="38">
                  <c:v>44.699999999999996</c:v>
                </c:pt>
                <c:pt idx="39">
                  <c:v>45.2</c:v>
                </c:pt>
                <c:pt idx="40">
                  <c:v>45.399999999999991</c:v>
                </c:pt>
                <c:pt idx="41">
                  <c:v>46.000000000000007</c:v>
                </c:pt>
                <c:pt idx="42">
                  <c:v>46.6</c:v>
                </c:pt>
                <c:pt idx="43">
                  <c:v>47.399999999999991</c:v>
                </c:pt>
                <c:pt idx="44">
                  <c:v>48.199999999999996</c:v>
                </c:pt>
                <c:pt idx="45">
                  <c:v>49.70000000000001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50496"/>
        <c:axId val="871461248"/>
      </c:lineChart>
      <c:catAx>
        <c:axId val="871450496"/>
        <c:scaling>
          <c:orientation val="minMax"/>
        </c:scaling>
        <c:delete val="0"/>
        <c:axPos val="b"/>
        <c:majorTickMark val="out"/>
        <c:minorTickMark val="none"/>
        <c:tickLblPos val="low"/>
        <c:crossAx val="871461248"/>
        <c:crosses val="autoZero"/>
        <c:auto val="1"/>
        <c:lblAlgn val="ctr"/>
        <c:lblOffset val="100"/>
        <c:noMultiLvlLbl val="0"/>
      </c:catAx>
      <c:valAx>
        <c:axId val="871461248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Unrestricted National ACS Peak Demand</a:t>
                </a:r>
              </a:p>
              <a:p>
                <a:pPr>
                  <a:defRPr/>
                </a:pPr>
                <a:r>
                  <a:rPr lang="en-GB" baseline="0"/>
                  <a:t>GW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1450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300251978865E-2"/>
          <c:y val="2.3192884589731094E-2"/>
          <c:w val="0.85828710280647136"/>
          <c:h val="0.783204543372299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'Interconnector and Storage Data'!$C$1</c:f>
              <c:strCache>
                <c:ptCount val="1"/>
                <c:pt idx="0">
                  <c:v>The South and East of England Interconnector Profile</c:v>
                </c:pt>
              </c:strCache>
            </c:strRef>
          </c:tx>
          <c:invertIfNegative val="0"/>
          <c:cat>
            <c:multiLvlStrRef>
              <c:f>'Interconnector and Storage Data'!$A$2:$B$21</c:f>
              <c:multiLvlStrCache>
                <c:ptCount val="20"/>
                <c:lvl>
                  <c:pt idx="0">
                    <c:v>2016/17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2016/17</c:v>
                  </c:pt>
                  <c:pt idx="6">
                    <c:v>2020/21</c:v>
                  </c:pt>
                  <c:pt idx="7">
                    <c:v>2025/26</c:v>
                  </c:pt>
                  <c:pt idx="8">
                    <c:v>2030/31</c:v>
                  </c:pt>
                  <c:pt idx="9">
                    <c:v>2035/36</c:v>
                  </c:pt>
                  <c:pt idx="10">
                    <c:v>2016/17</c:v>
                  </c:pt>
                  <c:pt idx="11">
                    <c:v>2020/21</c:v>
                  </c:pt>
                  <c:pt idx="12">
                    <c:v>2025/26</c:v>
                  </c:pt>
                  <c:pt idx="13">
                    <c:v>2030/31</c:v>
                  </c:pt>
                  <c:pt idx="14">
                    <c:v>2035/36</c:v>
                  </c:pt>
                  <c:pt idx="15">
                    <c:v>2016/17</c:v>
                  </c:pt>
                  <c:pt idx="16">
                    <c:v>2020/21</c:v>
                  </c:pt>
                  <c:pt idx="17">
                    <c:v>2025/26</c:v>
                  </c:pt>
                  <c:pt idx="18">
                    <c:v>2030/31</c:v>
                  </c:pt>
                  <c:pt idx="19">
                    <c:v>2035/36</c:v>
                  </c:pt>
                </c:lvl>
                <c:lvl>
                  <c:pt idx="0">
                    <c:v>Two Degrees</c:v>
                  </c:pt>
                  <c:pt idx="5">
                    <c:v>Slow Progression</c:v>
                  </c:pt>
                  <c:pt idx="10">
                    <c:v>Steady State</c:v>
                  </c:pt>
                  <c:pt idx="15">
                    <c:v>Consumer Power</c:v>
                  </c:pt>
                </c:lvl>
              </c:multiLvlStrCache>
            </c:multiLvlStrRef>
          </c:cat>
          <c:val>
            <c:numRef>
              <c:f>'Interconnector and Storage Data'!$C$2:$C$21</c:f>
              <c:numCache>
                <c:formatCode>General</c:formatCode>
                <c:ptCount val="20"/>
                <c:pt idx="0">
                  <c:v>3000</c:v>
                </c:pt>
                <c:pt idx="1">
                  <c:v>4000</c:v>
                </c:pt>
                <c:pt idx="2">
                  <c:v>10800</c:v>
                </c:pt>
                <c:pt idx="3">
                  <c:v>12300</c:v>
                </c:pt>
                <c:pt idx="4">
                  <c:v>12300</c:v>
                </c:pt>
                <c:pt idx="5">
                  <c:v>3000</c:v>
                </c:pt>
                <c:pt idx="6">
                  <c:v>4000</c:v>
                </c:pt>
                <c:pt idx="7">
                  <c:v>7400</c:v>
                </c:pt>
                <c:pt idx="8">
                  <c:v>8800</c:v>
                </c:pt>
                <c:pt idx="9">
                  <c:v>8800</c:v>
                </c:pt>
                <c:pt idx="10">
                  <c:v>3000</c:v>
                </c:pt>
                <c:pt idx="11">
                  <c:v>3000</c:v>
                </c:pt>
                <c:pt idx="12">
                  <c:v>6000</c:v>
                </c:pt>
                <c:pt idx="13">
                  <c:v>6000</c:v>
                </c:pt>
                <c:pt idx="14">
                  <c:v>6000</c:v>
                </c:pt>
                <c:pt idx="15">
                  <c:v>3000</c:v>
                </c:pt>
                <c:pt idx="16">
                  <c:v>4000</c:v>
                </c:pt>
                <c:pt idx="17">
                  <c:v>9400</c:v>
                </c:pt>
                <c:pt idx="18">
                  <c:v>10800</c:v>
                </c:pt>
                <c:pt idx="19">
                  <c:v>10800</c:v>
                </c:pt>
              </c:numCache>
            </c:numRef>
          </c:val>
        </c:ser>
        <c:ser>
          <c:idx val="1"/>
          <c:order val="1"/>
          <c:tx>
            <c:strRef>
              <c:f>'Interconnector and Storage Data'!$D$1</c:f>
              <c:strCache>
                <c:ptCount val="1"/>
                <c:pt idx="0">
                  <c:v>Scotland, the North, Midlands and Wales Interconnector Profile</c:v>
                </c:pt>
              </c:strCache>
            </c:strRef>
          </c:tx>
          <c:invertIfNegative val="0"/>
          <c:cat>
            <c:multiLvlStrRef>
              <c:f>'Interconnector and Storage Data'!$A$2:$B$21</c:f>
              <c:multiLvlStrCache>
                <c:ptCount val="20"/>
                <c:lvl>
                  <c:pt idx="0">
                    <c:v>2016/17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2016/17</c:v>
                  </c:pt>
                  <c:pt idx="6">
                    <c:v>2020/21</c:v>
                  </c:pt>
                  <c:pt idx="7">
                    <c:v>2025/26</c:v>
                  </c:pt>
                  <c:pt idx="8">
                    <c:v>2030/31</c:v>
                  </c:pt>
                  <c:pt idx="9">
                    <c:v>2035/36</c:v>
                  </c:pt>
                  <c:pt idx="10">
                    <c:v>2016/17</c:v>
                  </c:pt>
                  <c:pt idx="11">
                    <c:v>2020/21</c:v>
                  </c:pt>
                  <c:pt idx="12">
                    <c:v>2025/26</c:v>
                  </c:pt>
                  <c:pt idx="13">
                    <c:v>2030/31</c:v>
                  </c:pt>
                  <c:pt idx="14">
                    <c:v>2035/36</c:v>
                  </c:pt>
                  <c:pt idx="15">
                    <c:v>2016/17</c:v>
                  </c:pt>
                  <c:pt idx="16">
                    <c:v>2020/21</c:v>
                  </c:pt>
                  <c:pt idx="17">
                    <c:v>2025/26</c:v>
                  </c:pt>
                  <c:pt idx="18">
                    <c:v>2030/31</c:v>
                  </c:pt>
                  <c:pt idx="19">
                    <c:v>2035/36</c:v>
                  </c:pt>
                </c:lvl>
                <c:lvl>
                  <c:pt idx="0">
                    <c:v>Two Degrees</c:v>
                  </c:pt>
                  <c:pt idx="5">
                    <c:v>Slow Progression</c:v>
                  </c:pt>
                  <c:pt idx="10">
                    <c:v>Steady State</c:v>
                  </c:pt>
                  <c:pt idx="15">
                    <c:v>Consumer Power</c:v>
                  </c:pt>
                </c:lvl>
              </c:multiLvlStrCache>
            </c:multiLvlStrRef>
          </c:cat>
          <c:val>
            <c:numRef>
              <c:f>'Interconnector and Storage Data'!$D$2:$D$21</c:f>
              <c:numCache>
                <c:formatCode>General</c:formatCode>
                <c:ptCount val="20"/>
                <c:pt idx="0">
                  <c:v>800</c:v>
                </c:pt>
                <c:pt idx="1">
                  <c:v>1005</c:v>
                </c:pt>
                <c:pt idx="2">
                  <c:v>4805</c:v>
                </c:pt>
                <c:pt idx="3">
                  <c:v>6205</c:v>
                </c:pt>
                <c:pt idx="4">
                  <c:v>7405</c:v>
                </c:pt>
                <c:pt idx="5">
                  <c:v>800</c:v>
                </c:pt>
                <c:pt idx="6">
                  <c:v>1005</c:v>
                </c:pt>
                <c:pt idx="7">
                  <c:v>3805</c:v>
                </c:pt>
                <c:pt idx="8">
                  <c:v>6205</c:v>
                </c:pt>
                <c:pt idx="9">
                  <c:v>6205</c:v>
                </c:pt>
                <c:pt idx="10">
                  <c:v>800</c:v>
                </c:pt>
                <c:pt idx="11">
                  <c:v>1005</c:v>
                </c:pt>
                <c:pt idx="12">
                  <c:v>2405</c:v>
                </c:pt>
                <c:pt idx="13">
                  <c:v>3805</c:v>
                </c:pt>
                <c:pt idx="14">
                  <c:v>3805</c:v>
                </c:pt>
                <c:pt idx="15">
                  <c:v>800</c:v>
                </c:pt>
                <c:pt idx="16">
                  <c:v>1005</c:v>
                </c:pt>
                <c:pt idx="17">
                  <c:v>3805</c:v>
                </c:pt>
                <c:pt idx="18">
                  <c:v>5705</c:v>
                </c:pt>
                <c:pt idx="19">
                  <c:v>5705</c:v>
                </c:pt>
              </c:numCache>
            </c:numRef>
          </c:val>
        </c:ser>
        <c:ser>
          <c:idx val="2"/>
          <c:order val="2"/>
          <c:tx>
            <c:strRef>
              <c:f>'Interconnector and Storage Data'!$E$1</c:f>
              <c:strCache>
                <c:ptCount val="1"/>
                <c:pt idx="0">
                  <c:v>National Storage Profile</c:v>
                </c:pt>
              </c:strCache>
            </c:strRef>
          </c:tx>
          <c:invertIfNegative val="0"/>
          <c:cat>
            <c:multiLvlStrRef>
              <c:f>'Interconnector and Storage Data'!$A$2:$B$21</c:f>
              <c:multiLvlStrCache>
                <c:ptCount val="20"/>
                <c:lvl>
                  <c:pt idx="0">
                    <c:v>2016/17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2016/17</c:v>
                  </c:pt>
                  <c:pt idx="6">
                    <c:v>2020/21</c:v>
                  </c:pt>
                  <c:pt idx="7">
                    <c:v>2025/26</c:v>
                  </c:pt>
                  <c:pt idx="8">
                    <c:v>2030/31</c:v>
                  </c:pt>
                  <c:pt idx="9">
                    <c:v>2035/36</c:v>
                  </c:pt>
                  <c:pt idx="10">
                    <c:v>2016/17</c:v>
                  </c:pt>
                  <c:pt idx="11">
                    <c:v>2020/21</c:v>
                  </c:pt>
                  <c:pt idx="12">
                    <c:v>2025/26</c:v>
                  </c:pt>
                  <c:pt idx="13">
                    <c:v>2030/31</c:v>
                  </c:pt>
                  <c:pt idx="14">
                    <c:v>2035/36</c:v>
                  </c:pt>
                  <c:pt idx="15">
                    <c:v>2016/17</c:v>
                  </c:pt>
                  <c:pt idx="16">
                    <c:v>2020/21</c:v>
                  </c:pt>
                  <c:pt idx="17">
                    <c:v>2025/26</c:v>
                  </c:pt>
                  <c:pt idx="18">
                    <c:v>2030/31</c:v>
                  </c:pt>
                  <c:pt idx="19">
                    <c:v>2035/36</c:v>
                  </c:pt>
                </c:lvl>
                <c:lvl>
                  <c:pt idx="0">
                    <c:v>Two Degrees</c:v>
                  </c:pt>
                  <c:pt idx="5">
                    <c:v>Slow Progression</c:v>
                  </c:pt>
                  <c:pt idx="10">
                    <c:v>Steady State</c:v>
                  </c:pt>
                  <c:pt idx="15">
                    <c:v>Consumer Power</c:v>
                  </c:pt>
                </c:lvl>
              </c:multiLvlStrCache>
            </c:multiLvlStrRef>
          </c:cat>
          <c:val>
            <c:numRef>
              <c:f>'Interconnector and Storage Data'!$E$2:$E$21</c:f>
              <c:numCache>
                <c:formatCode>General</c:formatCode>
                <c:ptCount val="20"/>
                <c:pt idx="0">
                  <c:v>2744</c:v>
                </c:pt>
                <c:pt idx="1">
                  <c:v>2868</c:v>
                </c:pt>
                <c:pt idx="2">
                  <c:v>3077</c:v>
                </c:pt>
                <c:pt idx="3">
                  <c:v>4189</c:v>
                </c:pt>
                <c:pt idx="4">
                  <c:v>4262</c:v>
                </c:pt>
                <c:pt idx="5">
                  <c:v>2744</c:v>
                </c:pt>
                <c:pt idx="6">
                  <c:v>2868</c:v>
                </c:pt>
                <c:pt idx="7">
                  <c:v>2968</c:v>
                </c:pt>
                <c:pt idx="8">
                  <c:v>3580</c:v>
                </c:pt>
                <c:pt idx="9">
                  <c:v>3980</c:v>
                </c:pt>
                <c:pt idx="10">
                  <c:v>2744</c:v>
                </c:pt>
                <c:pt idx="11">
                  <c:v>2868</c:v>
                </c:pt>
                <c:pt idx="12">
                  <c:v>2868</c:v>
                </c:pt>
                <c:pt idx="13">
                  <c:v>2968</c:v>
                </c:pt>
                <c:pt idx="14">
                  <c:v>2844</c:v>
                </c:pt>
                <c:pt idx="15">
                  <c:v>2744</c:v>
                </c:pt>
                <c:pt idx="16">
                  <c:v>2868</c:v>
                </c:pt>
                <c:pt idx="17">
                  <c:v>3079</c:v>
                </c:pt>
                <c:pt idx="18">
                  <c:v>4191</c:v>
                </c:pt>
                <c:pt idx="19">
                  <c:v>4067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790272"/>
        <c:axId val="872800256"/>
      </c:barChart>
      <c:catAx>
        <c:axId val="87279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872800256"/>
        <c:crosses val="autoZero"/>
        <c:auto val="1"/>
        <c:lblAlgn val="ctr"/>
        <c:lblOffset val="100"/>
        <c:noMultiLvlLbl val="0"/>
      </c:catAx>
      <c:valAx>
        <c:axId val="8728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MW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27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19594060102091"/>
          <c:y val="3.1549935463835485E-2"/>
          <c:w val="0.44465108808466175"/>
          <c:h val="0.1890469619643732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96325" cy="63055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90579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90579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90579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P\PD\2017\AEDAS\2017%20AEDAS%20v19%20ETYS%20v1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P\PD\2017\AEDAS\2017%20AEDAS%20v19%20AWS%203%20of%203%20Dx%20Gen%20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TYS%202017%20Appendix%20E%20-%20Distribution%20Level%20Da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s Old"/>
      <sheetName val="Admin"/>
      <sheetName val="Dev. Car Park"/>
      <sheetName val="Index, SIPOC, Risks, RACI"/>
      <sheetName val="Customer Tracker"/>
      <sheetName val="Inputs --&gt;"/>
      <sheetName val="Air-Con (Res)"/>
      <sheetName val="Constants &amp; Assumptions"/>
      <sheetName val="Peaks Old"/>
      <sheetName val="Peaksv1"/>
      <sheetName val="Efficiency"/>
      <sheetName val="K Definitions"/>
      <sheetName val="Heat Pumps"/>
      <sheetName val="Residential"/>
      <sheetName val="Distributed - History"/>
      <sheetName val="Econometrics (I&amp;C)"/>
      <sheetName val="EVs"/>
      <sheetName val="Batteries - Dx"/>
      <sheetName val="Microgen"/>
      <sheetName val="Wind"/>
      <sheetName val="Distributed Gen"/>
      <sheetName val="Exports"/>
      <sheetName val="Other"/>
      <sheetName val="TxPkLosses"/>
      <sheetName val="Batteries - Tx"/>
      <sheetName val="Batteries - Micro"/>
      <sheetName val="DECC"/>
      <sheetName val="Smart&amp;TOUTs"/>
      <sheetName val="Change Log"/>
      <sheetName val="Annuals Outputs --&gt;"/>
      <sheetName val="Overview Charts - Annual"/>
      <sheetName val="Annuals Calc."/>
      <sheetName val="BID3_Data"/>
      <sheetName val="UKFES"/>
      <sheetName val="EMR ECR"/>
      <sheetName val="BID3_Output"/>
      <sheetName val="RESOM"/>
      <sheetName val="Power Gen Model"/>
      <sheetName val="National Demand"/>
      <sheetName val="Peaks Outputs --&gt;"/>
      <sheetName val="Overview Charts - Peak"/>
      <sheetName val="Peaks Calc."/>
      <sheetName val="Wind Correction"/>
      <sheetName val="Peak 1"/>
      <sheetName val="Peak 1a"/>
      <sheetName val="Peak 2"/>
      <sheetName val="Peak3"/>
      <sheetName val="Peak4"/>
      <sheetName val="Peak6"/>
      <sheetName val="Peak7"/>
      <sheetName val="Peak 9"/>
      <sheetName val="Peak5"/>
      <sheetName val="Peak 1b"/>
      <sheetName val="Peak 8a"/>
      <sheetName val="Peak 8"/>
      <sheetName val="Peak 11"/>
      <sheetName val="Summer Minimum General --&gt;"/>
      <sheetName val="0600 vs 1400 (SMin 2)"/>
      <sheetName val="0600 vs 1400 (SMin 1a)"/>
      <sheetName val="0600 (SMin 1) vs 1400 (SMin 1)"/>
      <sheetName val="Summer Minimum 0600 --&gt;"/>
      <sheetName val="Summer Min Losses"/>
      <sheetName val="Mins Calc. 0600"/>
      <sheetName val="SMin 1 (0600)"/>
      <sheetName val="SMin 1a (0600)"/>
      <sheetName val="SMin 3 (0600)"/>
      <sheetName val="SMin 2 (0600)"/>
      <sheetName val="SMin 9 (0600)"/>
      <sheetName val="Summer Minimum 1400 --&gt;"/>
      <sheetName val="Annual =&gt; Peak&amp;Min Ratios"/>
      <sheetName val="Mins Calc. 1400"/>
      <sheetName val="SMin 1 (1400)"/>
      <sheetName val="SMin 1a (1400)"/>
      <sheetName val="SMin 3 (1400)"/>
      <sheetName val="C&amp;R Peak"/>
      <sheetName val="C&amp;R NatDem"/>
      <sheetName val="C&amp;R ETYS"/>
      <sheetName val="SMin 2 (1400)"/>
      <sheetName val="SMin 9 (1400)"/>
      <sheetName val="Entry Log - 201516"/>
      <sheetName val="Entry Log - 2014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6">
          <cell r="N26">
            <v>343.42099999999999</v>
          </cell>
          <cell r="O26">
            <v>338.238</v>
          </cell>
          <cell r="P26">
            <v>337.39800000000002</v>
          </cell>
          <cell r="Q26">
            <v>323.85899999999998</v>
          </cell>
          <cell r="R26">
            <v>313.47199999999998</v>
          </cell>
          <cell r="S26">
            <v>310.46800000000002</v>
          </cell>
          <cell r="T26">
            <v>307.77210605935699</v>
          </cell>
          <cell r="U26">
            <v>304.42326252072297</v>
          </cell>
          <cell r="V26">
            <v>298.15695220496804</v>
          </cell>
          <cell r="W26">
            <v>288.56</v>
          </cell>
          <cell r="X26">
            <v>282.53800000000001</v>
          </cell>
          <cell r="Y26">
            <v>268.42950796137251</v>
          </cell>
          <cell r="Z26">
            <v>262.87598689969576</v>
          </cell>
          <cell r="AA26">
            <v>259.64986961071202</v>
          </cell>
          <cell r="AB26">
            <v>256.0505173187392</v>
          </cell>
          <cell r="AC26">
            <v>252.44463518550165</v>
          </cell>
          <cell r="AD26">
            <v>251.76942866740333</v>
          </cell>
          <cell r="AE26">
            <v>251.30513890993817</v>
          </cell>
          <cell r="AF26">
            <v>250.70595784535269</v>
          </cell>
          <cell r="AG26">
            <v>251.11553872937051</v>
          </cell>
          <cell r="AH26">
            <v>250.98052068688636</v>
          </cell>
          <cell r="AI26">
            <v>251.26871753819356</v>
          </cell>
          <cell r="AJ26">
            <v>252.065172302251</v>
          </cell>
          <cell r="AK26">
            <v>252.34377724178805</v>
          </cell>
          <cell r="AL26">
            <v>252.67031404492843</v>
          </cell>
          <cell r="AM26">
            <v>253.36145226848515</v>
          </cell>
          <cell r="AN26">
            <v>252.42964219736248</v>
          </cell>
          <cell r="AO26">
            <v>251.19879376713681</v>
          </cell>
          <cell r="AP26">
            <v>247.13845860341732</v>
          </cell>
          <cell r="AQ26">
            <v>242.58775928353981</v>
          </cell>
          <cell r="AR26">
            <v>237.98731495004085</v>
          </cell>
          <cell r="AS26">
            <v>236.71875585769573</v>
          </cell>
          <cell r="AT26">
            <v>236.32853658660616</v>
          </cell>
          <cell r="AU26">
            <v>236.28973969440048</v>
          </cell>
          <cell r="AV26">
            <v>237.87705888077218</v>
          </cell>
          <cell r="AW26">
            <v>240.32486615839883</v>
          </cell>
          <cell r="AX26">
            <v>240.50747172702907</v>
          </cell>
          <cell r="AY26">
            <v>241.20594304660875</v>
          </cell>
          <cell r="AZ26">
            <v>246.51243569676606</v>
          </cell>
          <cell r="BA26">
            <v>253.79193495538863</v>
          </cell>
          <cell r="BB26">
            <v>257.16432809165894</v>
          </cell>
          <cell r="BC26">
            <v>259.75732875250384</v>
          </cell>
          <cell r="BD26">
            <v>259.78298507646247</v>
          </cell>
          <cell r="BE26">
            <v>259.45319283895952</v>
          </cell>
          <cell r="BF26">
            <v>258.86836710119491</v>
          </cell>
          <cell r="BG26">
            <v>258.43883456880866</v>
          </cell>
        </row>
        <row r="28">
          <cell r="N28">
            <v>343.42099999999999</v>
          </cell>
          <cell r="O28">
            <v>338.238</v>
          </cell>
          <cell r="P28">
            <v>337.39800000000002</v>
          </cell>
          <cell r="Q28">
            <v>323.85899999999998</v>
          </cell>
          <cell r="R28">
            <v>313.47199999999998</v>
          </cell>
          <cell r="S28">
            <v>310.46800000000002</v>
          </cell>
          <cell r="T28">
            <v>307.77210605935699</v>
          </cell>
          <cell r="U28">
            <v>304.42326252072297</v>
          </cell>
          <cell r="V28">
            <v>298.15695220496804</v>
          </cell>
          <cell r="W28">
            <v>288.56</v>
          </cell>
          <cell r="X28">
            <v>282.53800000000001</v>
          </cell>
          <cell r="Y28">
            <v>267.47462180460082</v>
          </cell>
          <cell r="Z28">
            <v>261.1532223128101</v>
          </cell>
          <cell r="AA28">
            <v>256.15524021534605</v>
          </cell>
          <cell r="AB28">
            <v>251.54726754102086</v>
          </cell>
          <cell r="AC28">
            <v>246.25009116314652</v>
          </cell>
          <cell r="AD28">
            <v>243.22870926847304</v>
          </cell>
          <cell r="AE28">
            <v>238.80606917434949</v>
          </cell>
          <cell r="AF28">
            <v>236.30036449465763</v>
          </cell>
          <cell r="AG28">
            <v>233.77645345926129</v>
          </cell>
          <cell r="AH28">
            <v>230.51996937609823</v>
          </cell>
          <cell r="AI28">
            <v>227.43010618869437</v>
          </cell>
          <cell r="AJ28">
            <v>224.4595553269416</v>
          </cell>
          <cell r="AK28">
            <v>222.24790204475951</v>
          </cell>
          <cell r="AL28">
            <v>218.90937675680266</v>
          </cell>
          <cell r="AM28">
            <v>215.72273234304021</v>
          </cell>
          <cell r="AN28">
            <v>214.00910294746043</v>
          </cell>
          <cell r="AO28">
            <v>212.12210549230068</v>
          </cell>
          <cell r="AP28">
            <v>209.80612610561366</v>
          </cell>
          <cell r="AQ28">
            <v>207.46730914307344</v>
          </cell>
          <cell r="AR28">
            <v>205.62288790507549</v>
          </cell>
          <cell r="AS28">
            <v>203.66947671159079</v>
          </cell>
          <cell r="AT28">
            <v>203.0144370958451</v>
          </cell>
          <cell r="AU28">
            <v>202.89972787901695</v>
          </cell>
          <cell r="AV28">
            <v>203.12666585061922</v>
          </cell>
          <cell r="AW28">
            <v>203.54861880725866</v>
          </cell>
          <cell r="AX28">
            <v>203.71052124569778</v>
          </cell>
          <cell r="AY28">
            <v>203.74391120921055</v>
          </cell>
          <cell r="AZ28">
            <v>203.85049088502254</v>
          </cell>
          <cell r="BA28">
            <v>203.75554235251758</v>
          </cell>
          <cell r="BB28">
            <v>203.49373458771683</v>
          </cell>
          <cell r="BC28">
            <v>203.05709966094582</v>
          </cell>
          <cell r="BD28">
            <v>202.58818202798687</v>
          </cell>
          <cell r="BE28">
            <v>202.22367590244642</v>
          </cell>
          <cell r="BF28">
            <v>201.86412272157952</v>
          </cell>
          <cell r="BG28">
            <v>201.73130492868648</v>
          </cell>
        </row>
        <row r="30">
          <cell r="N30">
            <v>343.42099999999999</v>
          </cell>
          <cell r="O30">
            <v>338.238</v>
          </cell>
          <cell r="P30">
            <v>337.39800000000002</v>
          </cell>
          <cell r="Q30">
            <v>323.85899999999998</v>
          </cell>
          <cell r="R30">
            <v>313.47199999999998</v>
          </cell>
          <cell r="S30">
            <v>310.46800000000002</v>
          </cell>
          <cell r="T30">
            <v>307.77210605935699</v>
          </cell>
          <cell r="U30">
            <v>304.42326252072297</v>
          </cell>
          <cell r="V30">
            <v>298.15695220496804</v>
          </cell>
          <cell r="W30">
            <v>288.56</v>
          </cell>
          <cell r="X30">
            <v>282.53800000000001</v>
          </cell>
          <cell r="Y30">
            <v>268.21745130924171</v>
          </cell>
          <cell r="Z30">
            <v>263.56948471621752</v>
          </cell>
          <cell r="AA30">
            <v>260.96012842391127</v>
          </cell>
          <cell r="AB30">
            <v>258.28527895897241</v>
          </cell>
          <cell r="AC30">
            <v>255.89323490638481</v>
          </cell>
          <cell r="AD30">
            <v>255.03602501544768</v>
          </cell>
          <cell r="AE30">
            <v>253.55092506509862</v>
          </cell>
          <cell r="AF30">
            <v>252.22612154888509</v>
          </cell>
          <cell r="AG30">
            <v>250.95970904150244</v>
          </cell>
          <cell r="AH30">
            <v>249.71414098166539</v>
          </cell>
          <cell r="AI30">
            <v>248.05060760432238</v>
          </cell>
          <cell r="AJ30">
            <v>246.8189453116288</v>
          </cell>
          <cell r="AK30">
            <v>245.75919894189812</v>
          </cell>
          <cell r="AL30">
            <v>244.06925887904706</v>
          </cell>
          <cell r="AM30">
            <v>242.26452021012236</v>
          </cell>
          <cell r="AN30">
            <v>241.5705803961209</v>
          </cell>
          <cell r="AO30">
            <v>241.41769174236919</v>
          </cell>
          <cell r="AP30">
            <v>241.64007534411527</v>
          </cell>
          <cell r="AQ30">
            <v>241.48306807317482</v>
          </cell>
          <cell r="AR30">
            <v>241.70684446085011</v>
          </cell>
          <cell r="AS30">
            <v>241.80701437266424</v>
          </cell>
          <cell r="AT30">
            <v>243.04696262950478</v>
          </cell>
          <cell r="AU30">
            <v>244.66494096846554</v>
          </cell>
          <cell r="AV30">
            <v>246.19345122215131</v>
          </cell>
          <cell r="AW30">
            <v>247.6476518512026</v>
          </cell>
          <cell r="AX30">
            <v>249.49605587447419</v>
          </cell>
          <cell r="AY30">
            <v>251.15790328480358</v>
          </cell>
          <cell r="AZ30">
            <v>252.68233396610108</v>
          </cell>
          <cell r="BA30">
            <v>254.08516699596714</v>
          </cell>
          <cell r="BB30">
            <v>255.37757666110497</v>
          </cell>
          <cell r="BC30">
            <v>256.59520433238976</v>
          </cell>
          <cell r="BD30">
            <v>257.72957840167004</v>
          </cell>
          <cell r="BE30">
            <v>259.00575452423595</v>
          </cell>
          <cell r="BF30">
            <v>260.51582598443929</v>
          </cell>
          <cell r="BG30">
            <v>261.94849840870597</v>
          </cell>
        </row>
        <row r="32">
          <cell r="N32">
            <v>343.42099999999999</v>
          </cell>
          <cell r="O32">
            <v>338.238</v>
          </cell>
          <cell r="P32">
            <v>337.39800000000002</v>
          </cell>
          <cell r="Q32">
            <v>323.85899999999998</v>
          </cell>
          <cell r="R32">
            <v>313.47199999999998</v>
          </cell>
          <cell r="S32">
            <v>310.46800000000002</v>
          </cell>
          <cell r="T32">
            <v>307.77210605935699</v>
          </cell>
          <cell r="U32">
            <v>304.42326252072297</v>
          </cell>
          <cell r="V32">
            <v>298.15695220496804</v>
          </cell>
          <cell r="W32">
            <v>288.56</v>
          </cell>
          <cell r="X32">
            <v>282.53800000000001</v>
          </cell>
          <cell r="Y32">
            <v>268.88250712527844</v>
          </cell>
          <cell r="Z32">
            <v>262.5188341167933</v>
          </cell>
          <cell r="AA32">
            <v>257.65332541882304</v>
          </cell>
          <cell r="AB32">
            <v>252.93698987067592</v>
          </cell>
          <cell r="AC32">
            <v>248.10967492853308</v>
          </cell>
          <cell r="AD32">
            <v>245.49896481875638</v>
          </cell>
          <cell r="AE32">
            <v>239.86006345815917</v>
          </cell>
          <cell r="AF32">
            <v>236.16076950386818</v>
          </cell>
          <cell r="AG32">
            <v>232.37064496989456</v>
          </cell>
          <cell r="AH32">
            <v>227.95801812139283</v>
          </cell>
          <cell r="AI32">
            <v>223.67482739913416</v>
          </cell>
          <cell r="AJ32">
            <v>219.63135455774417</v>
          </cell>
          <cell r="AK32">
            <v>215.87131808389327</v>
          </cell>
          <cell r="AL32">
            <v>211.43359582062754</v>
          </cell>
          <cell r="AM32">
            <v>207.41821480831442</v>
          </cell>
          <cell r="AN32">
            <v>205.30053950007112</v>
          </cell>
          <cell r="AO32">
            <v>203.43282678609623</v>
          </cell>
          <cell r="AP32">
            <v>201.31937110098087</v>
          </cell>
          <cell r="AQ32">
            <v>199.89029670609474</v>
          </cell>
          <cell r="AR32">
            <v>199.43833364192193</v>
          </cell>
          <cell r="AS32">
            <v>199.16679447725144</v>
          </cell>
          <cell r="AT32">
            <v>200.00745809260457</v>
          </cell>
          <cell r="AU32">
            <v>200.92281769120561</v>
          </cell>
          <cell r="AV32">
            <v>201.96450714198289</v>
          </cell>
          <cell r="AW32">
            <v>203.33244759281106</v>
          </cell>
          <cell r="AX32">
            <v>204.65225096534479</v>
          </cell>
          <cell r="AY32">
            <v>205.87991492924272</v>
          </cell>
          <cell r="AZ32">
            <v>207.05774934463483</v>
          </cell>
          <cell r="BA32">
            <v>208.16257335211446</v>
          </cell>
          <cell r="BB32">
            <v>209.27747915281864</v>
          </cell>
          <cell r="BC32">
            <v>210.47196973874716</v>
          </cell>
          <cell r="BD32">
            <v>212.13994862571968</v>
          </cell>
          <cell r="BE32">
            <v>214.67271329388498</v>
          </cell>
          <cell r="BF32">
            <v>218.36808421780509</v>
          </cell>
          <cell r="BG32">
            <v>222.91845832933981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42">
          <cell r="N42">
            <v>60.800000000000004</v>
          </cell>
          <cell r="O42">
            <v>60.500000000000007</v>
          </cell>
          <cell r="P42">
            <v>60.300000000000004</v>
          </cell>
          <cell r="Q42">
            <v>58.099999999999994</v>
          </cell>
          <cell r="R42">
            <v>57.9</v>
          </cell>
          <cell r="S42">
            <v>58.199999999999989</v>
          </cell>
          <cell r="T42">
            <v>56</v>
          </cell>
          <cell r="U42">
            <v>56.1</v>
          </cell>
          <cell r="V42">
            <v>55.7</v>
          </cell>
          <cell r="W42">
            <v>54.199999999999996</v>
          </cell>
          <cell r="X42">
            <v>53.29999999999999</v>
          </cell>
          <cell r="Y42">
            <v>52.199999999999996</v>
          </cell>
          <cell r="Z42">
            <v>52.4</v>
          </cell>
          <cell r="AA42">
            <v>51.1</v>
          </cell>
          <cell r="AB42">
            <v>49.3</v>
          </cell>
          <cell r="AC42">
            <v>48.099999999999994</v>
          </cell>
          <cell r="AD42">
            <v>47.899999999999991</v>
          </cell>
          <cell r="AE42">
            <v>47.800000000000004</v>
          </cell>
          <cell r="AF42">
            <v>47.5</v>
          </cell>
          <cell r="AG42">
            <v>47.4</v>
          </cell>
          <cell r="AH42">
            <v>47.500000000000007</v>
          </cell>
          <cell r="AI42">
            <v>47.600000000000009</v>
          </cell>
          <cell r="AJ42">
            <v>47.8</v>
          </cell>
          <cell r="AK42">
            <v>47.7</v>
          </cell>
          <cell r="AL42">
            <v>48.1</v>
          </cell>
          <cell r="AM42">
            <v>48.099999999999994</v>
          </cell>
          <cell r="AN42">
            <v>47.6</v>
          </cell>
          <cell r="AO42">
            <v>47.800000000000011</v>
          </cell>
          <cell r="AP42">
            <v>47.6</v>
          </cell>
          <cell r="AQ42">
            <v>47.6</v>
          </cell>
          <cell r="AR42">
            <v>47.5</v>
          </cell>
          <cell r="AS42">
            <v>47.300000000000011</v>
          </cell>
          <cell r="AT42">
            <v>47.400000000000013</v>
          </cell>
          <cell r="AU42">
            <v>47.600000000000009</v>
          </cell>
          <cell r="AV42">
            <v>48.000000000000007</v>
          </cell>
          <cell r="AW42">
            <v>48.500000000000007</v>
          </cell>
          <cell r="AX42">
            <v>49.200000000000017</v>
          </cell>
          <cell r="AY42">
            <v>49.900000000000013</v>
          </cell>
          <cell r="AZ42">
            <v>51.000000000000028</v>
          </cell>
          <cell r="BA42">
            <v>53.000000000000028</v>
          </cell>
          <cell r="BB42">
            <v>53.900000000000006</v>
          </cell>
          <cell r="BC42">
            <v>54.600000000000009</v>
          </cell>
          <cell r="BD42">
            <v>54.900000000000013</v>
          </cell>
          <cell r="BE42">
            <v>55.000000000000021</v>
          </cell>
          <cell r="BF42">
            <v>55.20000000000001</v>
          </cell>
          <cell r="BG42">
            <v>55.300000000000004</v>
          </cell>
        </row>
        <row r="62">
          <cell r="N62">
            <v>60.800000000000004</v>
          </cell>
          <cell r="O62">
            <v>60.500000000000007</v>
          </cell>
          <cell r="P62">
            <v>60.300000000000004</v>
          </cell>
          <cell r="Q62">
            <v>58.099999999999994</v>
          </cell>
          <cell r="R62">
            <v>57.9</v>
          </cell>
          <cell r="S62">
            <v>58.199999999999989</v>
          </cell>
          <cell r="T62">
            <v>56</v>
          </cell>
          <cell r="U62">
            <v>56.1</v>
          </cell>
          <cell r="V62">
            <v>55.599999999999994</v>
          </cell>
          <cell r="W62">
            <v>54.1</v>
          </cell>
          <cell r="X62">
            <v>53.4</v>
          </cell>
          <cell r="Y62">
            <v>52.099999999999987</v>
          </cell>
          <cell r="Z62">
            <v>51.9</v>
          </cell>
          <cell r="AA62">
            <v>49.8</v>
          </cell>
          <cell r="AB62">
            <v>47.5</v>
          </cell>
          <cell r="AC62">
            <v>46</v>
          </cell>
          <cell r="AD62">
            <v>45.199999999999996</v>
          </cell>
          <cell r="AE62">
            <v>44.199999999999996</v>
          </cell>
          <cell r="AF62">
            <v>43.400000000000006</v>
          </cell>
          <cell r="AG62">
            <v>42.8</v>
          </cell>
          <cell r="AH62">
            <v>42</v>
          </cell>
          <cell r="AI62">
            <v>41.4</v>
          </cell>
          <cell r="AJ62">
            <v>40.499999999999993</v>
          </cell>
          <cell r="AK62">
            <v>39.899999999999991</v>
          </cell>
          <cell r="AL62">
            <v>39.100000000000009</v>
          </cell>
          <cell r="AM62">
            <v>38.6</v>
          </cell>
          <cell r="AN62">
            <v>38.099999999999994</v>
          </cell>
          <cell r="AO62">
            <v>37.799999999999997</v>
          </cell>
          <cell r="AP62">
            <v>37.600000000000009</v>
          </cell>
          <cell r="AQ62">
            <v>37.4</v>
          </cell>
          <cell r="AR62">
            <v>37.400000000000006</v>
          </cell>
          <cell r="AS62">
            <v>37.100000000000009</v>
          </cell>
          <cell r="AT62">
            <v>37.200000000000003</v>
          </cell>
          <cell r="AU62">
            <v>37.300000000000004</v>
          </cell>
          <cell r="AV62">
            <v>37.400000000000006</v>
          </cell>
          <cell r="AW62">
            <v>37.699999999999996</v>
          </cell>
          <cell r="AX62">
            <v>38.199999999999996</v>
          </cell>
          <cell r="AY62">
            <v>38.4</v>
          </cell>
          <cell r="AZ62">
            <v>38.6</v>
          </cell>
          <cell r="BA62">
            <v>38.900000000000006</v>
          </cell>
          <cell r="BB62">
            <v>39.200000000000003</v>
          </cell>
          <cell r="BC62">
            <v>39.300000000000004</v>
          </cell>
          <cell r="BD62">
            <v>39.700000000000003</v>
          </cell>
          <cell r="BE62">
            <v>40.1</v>
          </cell>
          <cell r="BF62">
            <v>40.499999999999993</v>
          </cell>
          <cell r="BG62">
            <v>40.899999999999991</v>
          </cell>
        </row>
        <row r="82">
          <cell r="N82">
            <v>60.800000000000004</v>
          </cell>
          <cell r="O82">
            <v>60.500000000000007</v>
          </cell>
          <cell r="P82">
            <v>60.300000000000004</v>
          </cell>
          <cell r="Q82">
            <v>58.099999999999994</v>
          </cell>
          <cell r="R82">
            <v>57.9</v>
          </cell>
          <cell r="S82">
            <v>58.199999999999989</v>
          </cell>
          <cell r="T82">
            <v>56</v>
          </cell>
          <cell r="U82">
            <v>56.1</v>
          </cell>
          <cell r="V82">
            <v>55.599999999999994</v>
          </cell>
          <cell r="W82">
            <v>54.1</v>
          </cell>
          <cell r="X82">
            <v>53.3</v>
          </cell>
          <cell r="Y82">
            <v>52.199999999999989</v>
          </cell>
          <cell r="Z82">
            <v>51.5</v>
          </cell>
          <cell r="AA82">
            <v>50.7</v>
          </cell>
          <cell r="AB82">
            <v>48.899999999999991</v>
          </cell>
          <cell r="AC82">
            <v>48</v>
          </cell>
          <cell r="AD82">
            <v>47.900000000000006</v>
          </cell>
          <cell r="AE82">
            <v>47.5</v>
          </cell>
          <cell r="AF82">
            <v>47.4</v>
          </cell>
          <cell r="AG82">
            <v>46.899999999999991</v>
          </cell>
          <cell r="AH82">
            <v>46.699999999999996</v>
          </cell>
          <cell r="AI82">
            <v>46.599999999999994</v>
          </cell>
          <cell r="AJ82">
            <v>46.4</v>
          </cell>
          <cell r="AK82">
            <v>46</v>
          </cell>
          <cell r="AL82">
            <v>45.8</v>
          </cell>
          <cell r="AM82">
            <v>45.400000000000006</v>
          </cell>
          <cell r="AN82">
            <v>45.2</v>
          </cell>
          <cell r="AO82">
            <v>45.199999999999996</v>
          </cell>
          <cell r="AP82">
            <v>45.300000000000004</v>
          </cell>
          <cell r="AQ82">
            <v>45.1</v>
          </cell>
          <cell r="AR82">
            <v>45.300000000000004</v>
          </cell>
          <cell r="AS82">
            <v>45.4</v>
          </cell>
          <cell r="AT82">
            <v>45.5</v>
          </cell>
          <cell r="AU82">
            <v>45.6</v>
          </cell>
          <cell r="AV82">
            <v>45.800000000000004</v>
          </cell>
          <cell r="AW82">
            <v>45.8</v>
          </cell>
          <cell r="AX82">
            <v>46.199999999999996</v>
          </cell>
          <cell r="AY82">
            <v>46.29999999999999</v>
          </cell>
          <cell r="AZ82">
            <v>46.499999999999993</v>
          </cell>
          <cell r="BA82">
            <v>46.699999999999996</v>
          </cell>
          <cell r="BB82">
            <v>46.8</v>
          </cell>
          <cell r="BC82">
            <v>46.8</v>
          </cell>
          <cell r="BD82">
            <v>46.9</v>
          </cell>
          <cell r="BE82">
            <v>47.099999999999994</v>
          </cell>
          <cell r="BF82">
            <v>47.300000000000004</v>
          </cell>
          <cell r="BG82">
            <v>47.400000000000006</v>
          </cell>
        </row>
        <row r="102">
          <cell r="N102">
            <v>60.800000000000004</v>
          </cell>
          <cell r="O102">
            <v>60.500000000000007</v>
          </cell>
          <cell r="P102">
            <v>60.300000000000004</v>
          </cell>
          <cell r="Q102">
            <v>58.099999999999994</v>
          </cell>
          <cell r="R102">
            <v>57.9</v>
          </cell>
          <cell r="S102">
            <v>58.199999999999989</v>
          </cell>
          <cell r="T102">
            <v>56</v>
          </cell>
          <cell r="U102">
            <v>56.1</v>
          </cell>
          <cell r="V102">
            <v>55.599999999999994</v>
          </cell>
          <cell r="W102">
            <v>54.1</v>
          </cell>
          <cell r="X102">
            <v>53.3</v>
          </cell>
          <cell r="Y102">
            <v>52.199999999999996</v>
          </cell>
          <cell r="Z102">
            <v>51.6</v>
          </cell>
          <cell r="AA102">
            <v>50.199999999999996</v>
          </cell>
          <cell r="AB102">
            <v>48.2</v>
          </cell>
          <cell r="AC102">
            <v>46.79999999999999</v>
          </cell>
          <cell r="AD102">
            <v>46.399999999999991</v>
          </cell>
          <cell r="AE102">
            <v>45.399999999999991</v>
          </cell>
          <cell r="AF102">
            <v>44.4</v>
          </cell>
          <cell r="AG102">
            <v>44.199999999999996</v>
          </cell>
          <cell r="AH102">
            <v>43.5</v>
          </cell>
          <cell r="AI102">
            <v>42.600000000000009</v>
          </cell>
          <cell r="AJ102">
            <v>41.9</v>
          </cell>
          <cell r="AK102">
            <v>41</v>
          </cell>
          <cell r="AL102">
            <v>40.200000000000003</v>
          </cell>
          <cell r="AM102">
            <v>39.9</v>
          </cell>
          <cell r="AN102">
            <v>39.5</v>
          </cell>
          <cell r="AO102">
            <v>39.4</v>
          </cell>
          <cell r="AP102">
            <v>39.500000000000007</v>
          </cell>
          <cell r="AQ102">
            <v>39.599999999999987</v>
          </cell>
          <cell r="AR102">
            <v>40.5</v>
          </cell>
          <cell r="AS102">
            <v>40.5</v>
          </cell>
          <cell r="AT102">
            <v>41.20000000000001</v>
          </cell>
          <cell r="AU102">
            <v>41.699999999999996</v>
          </cell>
          <cell r="AV102">
            <v>42.300000000000011</v>
          </cell>
          <cell r="AW102">
            <v>42.8</v>
          </cell>
          <cell r="AX102">
            <v>43.6</v>
          </cell>
          <cell r="AY102">
            <v>44.20000000000001</v>
          </cell>
          <cell r="AZ102">
            <v>44.699999999999996</v>
          </cell>
          <cell r="BA102">
            <v>45.2</v>
          </cell>
          <cell r="BB102">
            <v>45.399999999999991</v>
          </cell>
          <cell r="BC102">
            <v>46.000000000000007</v>
          </cell>
          <cell r="BD102">
            <v>46.6</v>
          </cell>
          <cell r="BE102">
            <v>47.399999999999991</v>
          </cell>
          <cell r="BF102">
            <v>48.199999999999996</v>
          </cell>
          <cell r="BG102">
            <v>49.70000000000001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45">
          <cell r="N45">
            <v>21.7</v>
          </cell>
          <cell r="O45">
            <v>22.1</v>
          </cell>
          <cell r="P45">
            <v>21.9</v>
          </cell>
          <cell r="Q45">
            <v>21.4</v>
          </cell>
          <cell r="R45">
            <v>20</v>
          </cell>
          <cell r="S45">
            <v>19.600000000000001</v>
          </cell>
          <cell r="T45">
            <v>19.2</v>
          </cell>
          <cell r="U45">
            <v>19.2</v>
          </cell>
          <cell r="V45">
            <v>18.600000000000001</v>
          </cell>
          <cell r="W45">
            <v>18.100000000000001</v>
          </cell>
          <cell r="X45">
            <v>17.899999999999999</v>
          </cell>
          <cell r="Y45">
            <v>16.899999999999999</v>
          </cell>
          <cell r="Z45">
            <v>16.5</v>
          </cell>
          <cell r="AA45">
            <v>15.691192736741829</v>
          </cell>
          <cell r="AB45">
            <v>15.463971098347082</v>
          </cell>
          <cell r="AC45">
            <v>15.243243699669426</v>
          </cell>
          <cell r="AD45">
            <v>15.234579255505372</v>
          </cell>
          <cell r="AE45">
            <v>15.23583544920408</v>
          </cell>
          <cell r="AF45">
            <v>15.261397059479441</v>
          </cell>
          <cell r="AG45">
            <v>15.287469432074653</v>
          </cell>
          <cell r="AH45">
            <v>15.272855404708972</v>
          </cell>
          <cell r="AI45">
            <v>15.29029184670107</v>
          </cell>
          <cell r="AJ45">
            <v>15.38178850555019</v>
          </cell>
          <cell r="AK45">
            <v>15.455987970725211</v>
          </cell>
          <cell r="AL45">
            <v>15.55063317305255</v>
          </cell>
          <cell r="AM45">
            <v>15.62959224431996</v>
          </cell>
          <cell r="AN45">
            <v>15.650805887311682</v>
          </cell>
          <cell r="AO45">
            <v>15.674525115651381</v>
          </cell>
          <cell r="AP45">
            <v>15.621264984668379</v>
          </cell>
          <cell r="AQ45">
            <v>15.507511481870999</v>
          </cell>
          <cell r="AR45">
            <v>15.414272053546959</v>
          </cell>
          <cell r="AS45">
            <v>15.480883567912565</v>
          </cell>
          <cell r="AT45">
            <v>15.619916104507071</v>
          </cell>
          <cell r="AU45">
            <v>15.798939610165572</v>
          </cell>
          <cell r="AV45">
            <v>16.064713905151834</v>
          </cell>
          <cell r="AW45">
            <v>16.391330167200984</v>
          </cell>
          <cell r="AX45">
            <v>16.645236918510353</v>
          </cell>
          <cell r="AY45">
            <v>16.903683669639268</v>
          </cell>
          <cell r="AZ45">
            <v>17.313890705255698</v>
          </cell>
          <cell r="BA45">
            <v>17.797583002327592</v>
          </cell>
          <cell r="BB45">
            <v>18.117439711586055</v>
          </cell>
          <cell r="BC45">
            <v>18.380475879408369</v>
          </cell>
          <cell r="BD45">
            <v>18.535212153029235</v>
          </cell>
          <cell r="BE45">
            <v>18.667640572442323</v>
          </cell>
          <cell r="BF45">
            <v>18.774634467110115</v>
          </cell>
          <cell r="BG45">
            <v>18.887974284530017</v>
          </cell>
        </row>
        <row r="66">
          <cell r="N66">
            <v>21.7</v>
          </cell>
          <cell r="O66">
            <v>22.1</v>
          </cell>
          <cell r="P66">
            <v>21.9</v>
          </cell>
          <cell r="Q66">
            <v>21.4</v>
          </cell>
          <cell r="R66">
            <v>20</v>
          </cell>
          <cell r="S66">
            <v>19.600000000000001</v>
          </cell>
          <cell r="T66">
            <v>19.2</v>
          </cell>
          <cell r="U66">
            <v>19.2</v>
          </cell>
          <cell r="V66">
            <v>18.600000000000001</v>
          </cell>
          <cell r="W66">
            <v>18.100000000000001</v>
          </cell>
          <cell r="X66">
            <v>17.899999999999999</v>
          </cell>
          <cell r="Y66">
            <v>16.899999999999999</v>
          </cell>
          <cell r="Z66">
            <v>16.5</v>
          </cell>
          <cell r="AA66">
            <v>15.349335866284372</v>
          </cell>
          <cell r="AB66">
            <v>15.049696460720769</v>
          </cell>
          <cell r="AC66">
            <v>14.692848926087581</v>
          </cell>
          <cell r="AD66">
            <v>14.495658094852793</v>
          </cell>
          <cell r="AE66">
            <v>14.196694544865924</v>
          </cell>
          <cell r="AF66">
            <v>14.078066639656832</v>
          </cell>
          <cell r="AG66">
            <v>13.950791956357877</v>
          </cell>
          <cell r="AH66">
            <v>13.798363925711877</v>
          </cell>
          <cell r="AI66">
            <v>13.625809399760206</v>
          </cell>
          <cell r="AJ66">
            <v>13.49669160389797</v>
          </cell>
          <cell r="AK66">
            <v>13.413323385311053</v>
          </cell>
          <cell r="AL66">
            <v>13.306969011727926</v>
          </cell>
          <cell r="AM66">
            <v>13.185452252821989</v>
          </cell>
          <cell r="AN66">
            <v>13.131112335268149</v>
          </cell>
          <cell r="AO66">
            <v>13.071157106856973</v>
          </cell>
          <cell r="AP66">
            <v>13.040378853540322</v>
          </cell>
          <cell r="AQ66">
            <v>12.909571200930815</v>
          </cell>
          <cell r="AR66">
            <v>12.813459042531923</v>
          </cell>
          <cell r="AS66">
            <v>12.694400900698009</v>
          </cell>
          <cell r="AT66">
            <v>12.698397827609</v>
          </cell>
          <cell r="AU66">
            <v>12.753970796101042</v>
          </cell>
          <cell r="AV66">
            <v>12.859638958914553</v>
          </cell>
          <cell r="AW66">
            <v>12.992171895925514</v>
          </cell>
          <cell r="AX66">
            <v>13.114626323521097</v>
          </cell>
          <cell r="AY66">
            <v>13.23849370993676</v>
          </cell>
          <cell r="AZ66">
            <v>13.375633008699321</v>
          </cell>
          <cell r="BA66">
            <v>13.503569076951994</v>
          </cell>
          <cell r="BB66">
            <v>13.619119909489198</v>
          </cell>
          <cell r="BC66">
            <v>13.728054665517245</v>
          </cell>
          <cell r="BD66">
            <v>13.842575115559626</v>
          </cell>
          <cell r="BE66">
            <v>13.977310988665629</v>
          </cell>
          <cell r="BF66">
            <v>14.129988900963175</v>
          </cell>
          <cell r="BG66">
            <v>14.32156788933032</v>
          </cell>
        </row>
        <row r="87">
          <cell r="N87">
            <v>21.7</v>
          </cell>
          <cell r="O87">
            <v>22.1</v>
          </cell>
          <cell r="P87">
            <v>21.9</v>
          </cell>
          <cell r="Q87">
            <v>21.4</v>
          </cell>
          <cell r="R87">
            <v>20</v>
          </cell>
          <cell r="S87">
            <v>19.600000000000001</v>
          </cell>
          <cell r="T87">
            <v>19.2</v>
          </cell>
          <cell r="U87">
            <v>19.2</v>
          </cell>
          <cell r="V87">
            <v>18.600000000000001</v>
          </cell>
          <cell r="W87">
            <v>18.100000000000001</v>
          </cell>
          <cell r="X87">
            <v>17.899999999999999</v>
          </cell>
          <cell r="Y87">
            <v>16.899999999999999</v>
          </cell>
          <cell r="Z87">
            <v>16.5</v>
          </cell>
          <cell r="AA87">
            <v>15.650961781196928</v>
          </cell>
          <cell r="AB87">
            <v>15.483992803733567</v>
          </cell>
          <cell r="AC87">
            <v>15.308958646948483</v>
          </cell>
          <cell r="AD87">
            <v>15.227231009710961</v>
          </cell>
          <cell r="AE87">
            <v>15.110749312673091</v>
          </cell>
          <cell r="AF87">
            <v>15.037103420419355</v>
          </cell>
          <cell r="AG87">
            <v>14.948726134804009</v>
          </cell>
          <cell r="AH87">
            <v>14.873609176306598</v>
          </cell>
          <cell r="AI87">
            <v>14.752117793826521</v>
          </cell>
          <cell r="AJ87">
            <v>14.672072503399164</v>
          </cell>
          <cell r="AK87">
            <v>14.607372141431256</v>
          </cell>
          <cell r="AL87">
            <v>14.494132044457126</v>
          </cell>
          <cell r="AM87">
            <v>14.352667570520316</v>
          </cell>
          <cell r="AN87">
            <v>14.271759676356904</v>
          </cell>
          <cell r="AO87">
            <v>14.236803254161265</v>
          </cell>
          <cell r="AP87">
            <v>14.24626691092571</v>
          </cell>
          <cell r="AQ87">
            <v>14.193021168114202</v>
          </cell>
          <cell r="AR87">
            <v>14.182901412644338</v>
          </cell>
          <cell r="AS87">
            <v>14.152987258801868</v>
          </cell>
          <cell r="AT87">
            <v>14.206561651488425</v>
          </cell>
          <cell r="AU87">
            <v>14.285637983567879</v>
          </cell>
          <cell r="AV87">
            <v>14.357962468917673</v>
          </cell>
          <cell r="AW87">
            <v>14.424892770349128</v>
          </cell>
          <cell r="AX87">
            <v>14.514813499555856</v>
          </cell>
          <cell r="AY87">
            <v>14.597030137348948</v>
          </cell>
          <cell r="AZ87">
            <v>14.668765962320427</v>
          </cell>
          <cell r="BA87">
            <v>14.730795343576176</v>
          </cell>
          <cell r="BB87">
            <v>14.783581224857922</v>
          </cell>
          <cell r="BC87">
            <v>14.828309302081763</v>
          </cell>
          <cell r="BD87">
            <v>14.863339442201513</v>
          </cell>
          <cell r="BE87">
            <v>14.901132746055893</v>
          </cell>
          <cell r="BF87">
            <v>14.949429960761162</v>
          </cell>
          <cell r="BG87">
            <v>14.987836753361561</v>
          </cell>
        </row>
        <row r="108">
          <cell r="N108">
            <v>21.7</v>
          </cell>
          <cell r="O108">
            <v>22.1</v>
          </cell>
          <cell r="P108">
            <v>21.9</v>
          </cell>
          <cell r="Q108">
            <v>21.4</v>
          </cell>
          <cell r="R108">
            <v>20</v>
          </cell>
          <cell r="S108">
            <v>19.600000000000001</v>
          </cell>
          <cell r="T108">
            <v>19.2</v>
          </cell>
          <cell r="U108">
            <v>19.2</v>
          </cell>
          <cell r="V108">
            <v>18.600000000000001</v>
          </cell>
          <cell r="W108">
            <v>18.100000000000001</v>
          </cell>
          <cell r="X108">
            <v>17.899999999999999</v>
          </cell>
          <cell r="Y108">
            <v>16.899999999999999</v>
          </cell>
          <cell r="Z108">
            <v>16.5</v>
          </cell>
          <cell r="AA108">
            <v>15.331869189865193</v>
          </cell>
          <cell r="AB108">
            <v>14.997371159222199</v>
          </cell>
          <cell r="AC108">
            <v>14.629926576144218</v>
          </cell>
          <cell r="AD108">
            <v>14.420408620709475</v>
          </cell>
          <cell r="AE108">
            <v>14.029049067169083</v>
          </cell>
          <cell r="AF108">
            <v>13.803306520727883</v>
          </cell>
          <cell r="AG108">
            <v>13.554992381131395</v>
          </cell>
          <cell r="AH108">
            <v>13.292704108181459</v>
          </cell>
          <cell r="AI108">
            <v>13.030576559865999</v>
          </cell>
          <cell r="AJ108">
            <v>12.805103288992226</v>
          </cell>
          <cell r="AK108">
            <v>12.556538450345208</v>
          </cell>
          <cell r="AL108">
            <v>12.311734382347973</v>
          </cell>
          <cell r="AM108">
            <v>12.062486594469934</v>
          </cell>
          <cell r="AN108">
            <v>11.924961932384068</v>
          </cell>
          <cell r="AO108">
            <v>11.797877926662689</v>
          </cell>
          <cell r="AP108">
            <v>11.697663807334166</v>
          </cell>
          <cell r="AQ108">
            <v>11.546216556938676</v>
          </cell>
          <cell r="AR108">
            <v>11.48353953536424</v>
          </cell>
          <cell r="AS108">
            <v>11.422356716143209</v>
          </cell>
          <cell r="AT108">
            <v>11.464742223432753</v>
          </cell>
          <cell r="AU108">
            <v>11.522023873790506</v>
          </cell>
          <cell r="AV108">
            <v>11.607300997290048</v>
          </cell>
          <cell r="AW108">
            <v>11.713258743380974</v>
          </cell>
          <cell r="AX108">
            <v>11.801494366475497</v>
          </cell>
          <cell r="AY108">
            <v>11.881491624955016</v>
          </cell>
          <cell r="AZ108">
            <v>11.953264088705481</v>
          </cell>
          <cell r="BA108">
            <v>12.014696235356137</v>
          </cell>
          <cell r="BB108">
            <v>12.071790610914279</v>
          </cell>
          <cell r="BC108">
            <v>12.124325582363973</v>
          </cell>
          <cell r="BD108">
            <v>12.202522656261539</v>
          </cell>
          <cell r="BE108">
            <v>12.353945587946011</v>
          </cell>
          <cell r="BF108">
            <v>12.602262293467225</v>
          </cell>
          <cell r="BG108">
            <v>12.924642299777242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44">
          <cell r="N44">
            <v>32.9</v>
          </cell>
          <cell r="O44">
            <v>33.1</v>
          </cell>
          <cell r="P44">
            <v>32.799999999999997</v>
          </cell>
          <cell r="Q44">
            <v>32.700000000000003</v>
          </cell>
          <cell r="R44">
            <v>30.6</v>
          </cell>
          <cell r="S44">
            <v>30.2</v>
          </cell>
          <cell r="T44">
            <v>30.9</v>
          </cell>
          <cell r="U44">
            <v>29.7</v>
          </cell>
          <cell r="V44">
            <v>28.9</v>
          </cell>
          <cell r="W44">
            <v>26.8</v>
          </cell>
          <cell r="X44">
            <v>24.4</v>
          </cell>
          <cell r="Y44">
            <v>20.3</v>
          </cell>
          <cell r="Z44">
            <v>18.100000000000001</v>
          </cell>
          <cell r="AA44">
            <v>18.472069516507986</v>
          </cell>
          <cell r="AB44">
            <v>17.787583127703861</v>
          </cell>
          <cell r="AC44">
            <v>17.318958051444284</v>
          </cell>
          <cell r="AD44">
            <v>17.132390966989874</v>
          </cell>
          <cell r="AE44">
            <v>16.760859453496103</v>
          </cell>
          <cell r="AF44">
            <v>16.246788789137312</v>
          </cell>
          <cell r="AG44">
            <v>15.520173494304045</v>
          </cell>
          <cell r="AH44">
            <v>14.630099528926173</v>
          </cell>
          <cell r="AI44">
            <v>13.731455045685346</v>
          </cell>
          <cell r="AJ44">
            <v>12.95715549455786</v>
          </cell>
          <cell r="AK44">
            <v>12.257762422362397</v>
          </cell>
          <cell r="AL44">
            <v>11.789877416809635</v>
          </cell>
          <cell r="AM44">
            <v>11.389812716000343</v>
          </cell>
          <cell r="AN44">
            <v>10.771178122555625</v>
          </cell>
          <cell r="AO44">
            <v>10.085358108422454</v>
          </cell>
          <cell r="AP44">
            <v>9.2446194092184122</v>
          </cell>
          <cell r="AQ44">
            <v>8.2550103512851383</v>
          </cell>
          <cell r="AR44">
            <v>7.3703052148310793</v>
          </cell>
          <cell r="AS44">
            <v>6.7097553035533508</v>
          </cell>
          <cell r="AT44">
            <v>6.2689657836477011</v>
          </cell>
          <cell r="AU44">
            <v>6.0318250501345876</v>
          </cell>
          <cell r="AV44">
            <v>5.9551997145331796</v>
          </cell>
          <cell r="AW44">
            <v>6.1160479659966107</v>
          </cell>
          <cell r="AX44">
            <v>6.3423404256819094</v>
          </cell>
          <cell r="AY44">
            <v>6.6110505189324904</v>
          </cell>
          <cell r="AZ44">
            <v>7.0838296005208097</v>
          </cell>
          <cell r="BA44">
            <v>7.6724252570034146</v>
          </cell>
          <cell r="BB44">
            <v>8.0913818666594537</v>
          </cell>
          <cell r="BC44">
            <v>8.4117008622336371</v>
          </cell>
          <cell r="BD44">
            <v>8.5804548799848384</v>
          </cell>
          <cell r="BE44">
            <v>8.7062940605510608</v>
          </cell>
          <cell r="BF44">
            <v>8.7760412944047594</v>
          </cell>
          <cell r="BG44">
            <v>8.8372585684396316</v>
          </cell>
        </row>
        <row r="64">
          <cell r="N64">
            <v>32.9</v>
          </cell>
          <cell r="O64">
            <v>33.1</v>
          </cell>
          <cell r="P64">
            <v>32.799999999999997</v>
          </cell>
          <cell r="Q64">
            <v>32.700000000000003</v>
          </cell>
          <cell r="R64">
            <v>30.6</v>
          </cell>
          <cell r="S64">
            <v>30.2</v>
          </cell>
          <cell r="T64">
            <v>30.9</v>
          </cell>
          <cell r="U64">
            <v>29.7</v>
          </cell>
          <cell r="V64">
            <v>28.9</v>
          </cell>
          <cell r="W64">
            <v>26.8</v>
          </cell>
          <cell r="X64">
            <v>24.4</v>
          </cell>
          <cell r="Y64">
            <v>20.3</v>
          </cell>
          <cell r="Z64">
            <v>18.100000000000001</v>
          </cell>
          <cell r="AA64">
            <v>17.720692969156502</v>
          </cell>
          <cell r="AB64">
            <v>16.785897139922554</v>
          </cell>
          <cell r="AC64">
            <v>15.930497258385468</v>
          </cell>
          <cell r="AD64">
            <v>15.280291704335864</v>
          </cell>
          <cell r="AE64">
            <v>14.397721098383572</v>
          </cell>
          <cell r="AF64">
            <v>13.785578185234749</v>
          </cell>
          <cell r="AG64">
            <v>13.00467330251184</v>
          </cell>
          <cell r="AH64">
            <v>12.04208762623878</v>
          </cell>
          <cell r="AI64">
            <v>10.992240521199175</v>
          </cell>
          <cell r="AJ64">
            <v>9.9435474919769753</v>
          </cell>
          <cell r="AK64">
            <v>9.0546854405316459</v>
          </cell>
          <cell r="AL64">
            <v>8.3719178230694951</v>
          </cell>
          <cell r="AM64">
            <v>7.7706341979355606</v>
          </cell>
          <cell r="AN64">
            <v>7.3060021092856999</v>
          </cell>
          <cell r="AO64">
            <v>6.8832989584078312</v>
          </cell>
          <cell r="AP64">
            <v>6.5104337740129878</v>
          </cell>
          <cell r="AQ64">
            <v>5.8948461225154993</v>
          </cell>
          <cell r="AR64">
            <v>5.5001201453512181</v>
          </cell>
          <cell r="AS64">
            <v>5.108942787927937</v>
          </cell>
          <cell r="AT64">
            <v>4.9726733527476128</v>
          </cell>
          <cell r="AU64">
            <v>4.9516029976804106</v>
          </cell>
          <cell r="AV64">
            <v>5.06109183033651</v>
          </cell>
          <cell r="AW64">
            <v>5.2318080111410286</v>
          </cell>
          <cell r="AX64">
            <v>5.4220786134075727</v>
          </cell>
          <cell r="AY64">
            <v>5.6297617547060543</v>
          </cell>
          <cell r="AZ64">
            <v>5.8674471428845134</v>
          </cell>
          <cell r="BA64">
            <v>6.0959489549767056</v>
          </cell>
          <cell r="BB64">
            <v>6.3042382155761523</v>
          </cell>
          <cell r="BC64">
            <v>6.5113174100515394</v>
          </cell>
          <cell r="BD64">
            <v>6.7380614551951901</v>
          </cell>
          <cell r="BE64">
            <v>7.0119480291391767</v>
          </cell>
          <cell r="BF64">
            <v>7.3409022734024774</v>
          </cell>
          <cell r="BG64">
            <v>7.7636569096504289</v>
          </cell>
        </row>
        <row r="84">
          <cell r="N84">
            <v>32.9</v>
          </cell>
          <cell r="O84">
            <v>33.1</v>
          </cell>
          <cell r="P84">
            <v>32.799999999999997</v>
          </cell>
          <cell r="Q84">
            <v>32.700000000000003</v>
          </cell>
          <cell r="R84">
            <v>30.6</v>
          </cell>
          <cell r="S84">
            <v>30.2</v>
          </cell>
          <cell r="T84">
            <v>30.9</v>
          </cell>
          <cell r="U84">
            <v>29.7</v>
          </cell>
          <cell r="V84">
            <v>28.9</v>
          </cell>
          <cell r="W84">
            <v>26.8</v>
          </cell>
          <cell r="X84">
            <v>24.4</v>
          </cell>
          <cell r="Y84">
            <v>20.3</v>
          </cell>
          <cell r="Z84">
            <v>18.100000000000001</v>
          </cell>
          <cell r="AA84">
            <v>18.375258722043959</v>
          </cell>
          <cell r="AB84">
            <v>17.808859033366616</v>
          </cell>
          <cell r="AC84">
            <v>17.388298446847589</v>
          </cell>
          <cell r="AD84">
            <v>17.132620618587978</v>
          </cell>
          <cell r="AE84">
            <v>16.824587612327903</v>
          </cell>
          <cell r="AF84">
            <v>16.542855901539866</v>
          </cell>
          <cell r="AG84">
            <v>16.213658324679354</v>
          </cell>
          <cell r="AH84">
            <v>15.903191295044188</v>
          </cell>
          <cell r="AI84">
            <v>15.541339788243549</v>
          </cell>
          <cell r="AJ84">
            <v>15.259872011955817</v>
          </cell>
          <cell r="AK84">
            <v>15.001789065902186</v>
          </cell>
          <cell r="AL84">
            <v>14.750690730399835</v>
          </cell>
          <cell r="AM84">
            <v>14.540540087613682</v>
          </cell>
          <cell r="AN84">
            <v>14.419547644540691</v>
          </cell>
          <cell r="AO84">
            <v>14.38292049027012</v>
          </cell>
          <cell r="AP84">
            <v>14.428665605797111</v>
          </cell>
          <cell r="AQ84">
            <v>14.419129850064762</v>
          </cell>
          <cell r="AR84">
            <v>14.516432768234537</v>
          </cell>
          <cell r="AS84">
            <v>14.636554680082501</v>
          </cell>
          <cell r="AT84">
            <v>14.937280333222342</v>
          </cell>
          <cell r="AU84">
            <v>15.339328087949763</v>
          </cell>
          <cell r="AV84">
            <v>15.799368117547051</v>
          </cell>
          <cell r="AW84">
            <v>16.370573037504993</v>
          </cell>
          <cell r="AX84">
            <v>16.946405435398525</v>
          </cell>
          <cell r="AY84">
            <v>17.368441952418607</v>
          </cell>
          <cell r="AZ84">
            <v>17.704919434106234</v>
          </cell>
          <cell r="BA84">
            <v>17.962562209121579</v>
          </cell>
          <cell r="BB84">
            <v>18.147487758131035</v>
          </cell>
          <cell r="BC84">
            <v>18.314610481633686</v>
          </cell>
          <cell r="BD84">
            <v>18.465902193213271</v>
          </cell>
          <cell r="BE84">
            <v>18.624625098856079</v>
          </cell>
          <cell r="BF84">
            <v>18.761893114378115</v>
          </cell>
          <cell r="BG84">
            <v>18.904383768172</v>
          </cell>
        </row>
        <row r="104">
          <cell r="N104">
            <v>32.9</v>
          </cell>
          <cell r="O104">
            <v>33.1</v>
          </cell>
          <cell r="P104">
            <v>32.799999999999997</v>
          </cell>
          <cell r="Q104">
            <v>32.700000000000003</v>
          </cell>
          <cell r="R104">
            <v>30.6</v>
          </cell>
          <cell r="S104">
            <v>30.2</v>
          </cell>
          <cell r="T104">
            <v>30.9</v>
          </cell>
          <cell r="U104">
            <v>29.7</v>
          </cell>
          <cell r="V104">
            <v>28.9</v>
          </cell>
          <cell r="W104">
            <v>26.8</v>
          </cell>
          <cell r="X104">
            <v>24.4</v>
          </cell>
          <cell r="Y104">
            <v>20.3</v>
          </cell>
          <cell r="Z104">
            <v>18.100000000000001</v>
          </cell>
          <cell r="AA104">
            <v>17.319762367213517</v>
          </cell>
          <cell r="AB104">
            <v>16.082592582339622</v>
          </cell>
          <cell r="AC104">
            <v>14.806746775018684</v>
          </cell>
          <cell r="AD104">
            <v>13.647766435112832</v>
          </cell>
          <cell r="AE104">
            <v>12.070606343787432</v>
          </cell>
          <cell r="AF104">
            <v>10.665868113059881</v>
          </cell>
          <cell r="AG104">
            <v>9.0347187889800367</v>
          </cell>
          <cell r="AH104">
            <v>7.32917420434676</v>
          </cell>
          <cell r="AI104">
            <v>5.6098784378735775</v>
          </cell>
          <cell r="AJ104">
            <v>4.0360581120156667</v>
          </cell>
          <cell r="AK104">
            <v>2.681452031649016</v>
          </cell>
          <cell r="AL104">
            <v>1.5965458611070584</v>
          </cell>
          <cell r="AM104">
            <v>0.6451093213855561</v>
          </cell>
          <cell r="AN104">
            <v>-0.11235904282670006</v>
          </cell>
          <cell r="AO104">
            <v>-0.72953275701346598</v>
          </cell>
          <cell r="AP104">
            <v>-1.1886195544882128</v>
          </cell>
          <cell r="AQ104">
            <v>-1.6725973602427722</v>
          </cell>
          <cell r="AR104">
            <v>-1.9424982849429036</v>
          </cell>
          <cell r="AS104">
            <v>-2.1983117426069754</v>
          </cell>
          <cell r="AT104">
            <v>-2.237665150128997</v>
          </cell>
          <cell r="AU104">
            <v>-2.1588196546508982</v>
          </cell>
          <cell r="AV104">
            <v>-2.0278824002403617</v>
          </cell>
          <cell r="AW104">
            <v>-1.7744946410966982</v>
          </cell>
          <cell r="AX104">
            <v>-1.4849621946477853</v>
          </cell>
          <cell r="AY104">
            <v>-1.2238117533895547</v>
          </cell>
          <cell r="AZ104">
            <v>-0.98786963334129041</v>
          </cell>
          <cell r="BA104">
            <v>-0.77630911049675788</v>
          </cell>
          <cell r="BB104">
            <v>-0.57320360307062401</v>
          </cell>
          <cell r="BC104">
            <v>-0.37760509430207279</v>
          </cell>
          <cell r="BD104">
            <v>-0.11475256426877678</v>
          </cell>
          <cell r="BE104">
            <v>0.32785797143627349</v>
          </cell>
          <cell r="BF104">
            <v>1.0104268706844977</v>
          </cell>
          <cell r="BG104">
            <v>1.9042765814640426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s Old"/>
      <sheetName val="Admin"/>
      <sheetName val="Dev. Car Park"/>
      <sheetName val="Index, SIPOC, Risks, RACI"/>
      <sheetName val="Customer Tracker"/>
      <sheetName val="Inputs --&gt;"/>
      <sheetName val="Air-Con (Res)"/>
      <sheetName val="Constants &amp; Assumptions"/>
      <sheetName val="Peaks Old"/>
      <sheetName val="Peaksv1"/>
      <sheetName val="Efficiency"/>
      <sheetName val="K Definitions"/>
      <sheetName val="Heat Pumps"/>
      <sheetName val="Residential"/>
      <sheetName val="Distributed - History"/>
      <sheetName val="Econometrics (I&amp;C)"/>
      <sheetName val="EVs"/>
      <sheetName val="Microgen"/>
      <sheetName val="Wind"/>
      <sheetName val="Distributed Gen"/>
      <sheetName val="Smart&amp;TOUTs"/>
      <sheetName val="Exports"/>
      <sheetName val="Other"/>
      <sheetName val="TxPkLosses"/>
      <sheetName val="Batteries - Tx"/>
      <sheetName val="Batteries - Dx"/>
      <sheetName val="DECC"/>
      <sheetName val="Batteries - Micro"/>
      <sheetName val="Storage LF"/>
      <sheetName val="Storage LF Output"/>
      <sheetName val="0600 (SMin 1) vs 1400 (SMin 1)"/>
      <sheetName val="0600 (SMin3) vs 1400 (SMin3)"/>
      <sheetName val="Annual =&gt; Peak&amp;Min Ratios"/>
      <sheetName val="Change Log"/>
      <sheetName val="C&amp;R Peak"/>
      <sheetName val="Annuals Outputs --&gt;"/>
      <sheetName val="Overview Charts - Annual"/>
      <sheetName val="0600 vs 1400 (SMin 2)"/>
      <sheetName val="BID3_Data"/>
      <sheetName val="UKFES"/>
      <sheetName val="EMR ECR"/>
      <sheetName val="BID3_Output"/>
      <sheetName val="RESOM"/>
      <sheetName val="Power Gen Model"/>
      <sheetName val="National Demand"/>
      <sheetName val="Peaks Outputs --&gt;"/>
      <sheetName val="Overview Charts - Peak"/>
      <sheetName val="Peaks Calc."/>
      <sheetName val="Peak 1"/>
      <sheetName val="Peak 2"/>
      <sheetName val="Peak3"/>
      <sheetName val="Peak4"/>
      <sheetName val="Peak6"/>
      <sheetName val="Peak7"/>
      <sheetName val="Peak 9"/>
      <sheetName val="Peak5"/>
      <sheetName val="Peak 1a"/>
      <sheetName val="Peak 8a"/>
      <sheetName val="Peak 8"/>
      <sheetName val="Peak 11"/>
      <sheetName val="Summer Minimum General --&gt;"/>
      <sheetName val="0600 vs 1400 (SMin 1a)"/>
      <sheetName val="Summer Minimum 0600 --&gt;"/>
      <sheetName val="Summer Min Losses"/>
      <sheetName val="Mins Calc. 0600"/>
      <sheetName val="Wind Correction"/>
      <sheetName val="SMin 1 (0600)"/>
      <sheetName val="SMin 3 (0600)"/>
      <sheetName val="SMin 1a (0600)"/>
      <sheetName val="SMin 2 (0600)"/>
      <sheetName val="SMin 9 (0600)"/>
      <sheetName val="Summer Minimum 1400 --&gt;"/>
      <sheetName val="C&amp;R NatDem"/>
      <sheetName val="C&amp;R ETYS"/>
      <sheetName val="Annuals Calc."/>
      <sheetName val="Mins Calc. 1400"/>
      <sheetName val="SMin 1 (1400)"/>
      <sheetName val="SMin 1a (1400)"/>
      <sheetName val="SMin 3 (1400)"/>
      <sheetName val="SMin 2 (1400)"/>
      <sheetName val="SMin 9 (1400)"/>
      <sheetName val="Entry Log - 201516"/>
      <sheetName val="Entry Log - 2014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44">
          <cell r="N44">
            <v>32.9</v>
          </cell>
          <cell r="O44">
            <v>33.1</v>
          </cell>
          <cell r="P44">
            <v>32.799999999999997</v>
          </cell>
          <cell r="Q44">
            <v>32.700000000000003</v>
          </cell>
          <cell r="R44">
            <v>30.6</v>
          </cell>
          <cell r="S44">
            <v>30.2</v>
          </cell>
          <cell r="T44">
            <v>30.9</v>
          </cell>
          <cell r="U44">
            <v>29.7</v>
          </cell>
          <cell r="V44">
            <v>28.9</v>
          </cell>
          <cell r="W44">
            <v>26.8</v>
          </cell>
          <cell r="X44">
            <v>24.4</v>
          </cell>
          <cell r="Y44">
            <v>20.3</v>
          </cell>
          <cell r="Z44">
            <v>18.100000000000001</v>
          </cell>
          <cell r="AA44">
            <v>16.09999999999998</v>
          </cell>
          <cell r="AB44">
            <v>15.898311855043239</v>
          </cell>
          <cell r="AC44">
            <v>15.424886407174609</v>
          </cell>
          <cell r="AD44">
            <v>15.228170793313698</v>
          </cell>
          <cell r="AE44">
            <v>14.84594836572643</v>
          </cell>
          <cell r="AF44">
            <v>14.31380224819768</v>
          </cell>
          <cell r="AG44">
            <v>13.567598387830875</v>
          </cell>
          <cell r="AH44">
            <v>12.658982852191777</v>
          </cell>
          <cell r="AI44">
            <v>11.739943583813263</v>
          </cell>
          <cell r="AJ44">
            <v>10.942637045604087</v>
          </cell>
          <cell r="AK44">
            <v>10.22194683357715</v>
          </cell>
          <cell r="AL44">
            <v>9.7331720959241679</v>
          </cell>
          <cell r="AM44">
            <v>9.3137668955410184</v>
          </cell>
          <cell r="AN44">
            <v>8.6781178546527258</v>
          </cell>
          <cell r="AO44">
            <v>7.9754282550254878</v>
          </cell>
          <cell r="AP44">
            <v>7.1185409789295555</v>
          </cell>
          <cell r="AQ44">
            <v>6.1121962014979001</v>
          </cell>
          <cell r="AR44">
            <v>5.2118853887694758</v>
          </cell>
          <cell r="AS44">
            <v>4.533931444302862</v>
          </cell>
          <cell r="AT44">
            <v>4.074705052404358</v>
          </cell>
          <cell r="AU44">
            <v>3.8189093528353357</v>
          </cell>
          <cell r="AV44">
            <v>3.7282128298668944</v>
          </cell>
          <cell r="AW44">
            <v>3.8740757231263991</v>
          </cell>
          <cell r="AX44">
            <v>4.0859657322490275</v>
          </cell>
          <cell r="AY44">
            <v>4.3395912360843063</v>
          </cell>
          <cell r="AZ44">
            <v>4.7954749942524639</v>
          </cell>
          <cell r="BA44">
            <v>5.3646579350725716</v>
          </cell>
          <cell r="BB44">
            <v>5.7651997537696076</v>
          </cell>
          <cell r="BC44">
            <v>6.0685702987049268</v>
          </cell>
          <cell r="BD44">
            <v>6.2199099286463486</v>
          </cell>
          <cell r="BE44">
            <v>6.3277161816763243</v>
          </cell>
          <cell r="BF44">
            <v>6.3794903884570253</v>
          </cell>
          <cell r="BG44">
            <v>6.4216346701446074</v>
          </cell>
        </row>
        <row r="64">
          <cell r="N64">
            <v>32.9</v>
          </cell>
          <cell r="O64">
            <v>33.1</v>
          </cell>
          <cell r="P64">
            <v>32.799999999999997</v>
          </cell>
          <cell r="Q64">
            <v>32.700000000000003</v>
          </cell>
          <cell r="R64">
            <v>30.6</v>
          </cell>
          <cell r="S64">
            <v>30.2</v>
          </cell>
          <cell r="T64">
            <v>30.9</v>
          </cell>
          <cell r="U64">
            <v>29.7</v>
          </cell>
          <cell r="V64">
            <v>28.9</v>
          </cell>
          <cell r="W64">
            <v>26.8</v>
          </cell>
          <cell r="X64">
            <v>24.4</v>
          </cell>
          <cell r="Y64">
            <v>20.3</v>
          </cell>
          <cell r="Z64">
            <v>18.100000000000001</v>
          </cell>
          <cell r="AA64">
            <v>16.099999999999991</v>
          </cell>
          <cell r="AB64">
            <v>14.901461046629095</v>
          </cell>
          <cell r="AC64">
            <v>14.048845160539774</v>
          </cell>
          <cell r="AD64">
            <v>13.395503197346406</v>
          </cell>
          <cell r="AE64">
            <v>12.512758393274089</v>
          </cell>
          <cell r="AF64">
            <v>11.884276591795414</v>
          </cell>
          <cell r="AG64">
            <v>11.09815990251138</v>
          </cell>
          <cell r="AH64">
            <v>10.131026886025195</v>
          </cell>
          <cell r="AI64">
            <v>9.0774858991755032</v>
          </cell>
          <cell r="AJ64">
            <v>8.0242659977783042</v>
          </cell>
          <cell r="AK64">
            <v>7.1304359809718543</v>
          </cell>
          <cell r="AL64">
            <v>6.4437333306456495</v>
          </cell>
          <cell r="AM64">
            <v>5.8389418506499613</v>
          </cell>
          <cell r="AN64">
            <v>5.3694481114622086</v>
          </cell>
          <cell r="AO64">
            <v>4.9418765185059161</v>
          </cell>
          <cell r="AP64">
            <v>4.5632419823285737</v>
          </cell>
          <cell r="AQ64">
            <v>3.9437840018739259</v>
          </cell>
          <cell r="AR64">
            <v>3.5455035188787924</v>
          </cell>
          <cell r="AS64">
            <v>3.1533328781116658</v>
          </cell>
          <cell r="AT64">
            <v>3.0136985401120242</v>
          </cell>
          <cell r="AU64">
            <v>2.9890690364346284</v>
          </cell>
          <cell r="AV64">
            <v>3.094325711698561</v>
          </cell>
          <cell r="AW64">
            <v>3.2614481407231093</v>
          </cell>
          <cell r="AX64">
            <v>3.4490868622193833</v>
          </cell>
          <cell r="AY64">
            <v>3.6543455335467403</v>
          </cell>
          <cell r="AZ64">
            <v>3.8892165491092623</v>
          </cell>
          <cell r="BA64">
            <v>4.115209088102894</v>
          </cell>
          <cell r="BB64">
            <v>4.3211979331695751</v>
          </cell>
          <cell r="BC64">
            <v>4.52664189955075</v>
          </cell>
          <cell r="BD64">
            <v>4.7517144423656958</v>
          </cell>
          <cell r="BE64">
            <v>5.0236408888136808</v>
          </cell>
          <cell r="BF64">
            <v>5.3507927005017422</v>
          </cell>
          <cell r="BG64">
            <v>5.771370933909111</v>
          </cell>
        </row>
        <row r="84">
          <cell r="N84">
            <v>32.9</v>
          </cell>
          <cell r="O84">
            <v>33.1</v>
          </cell>
          <cell r="P84">
            <v>32.799999999999997</v>
          </cell>
          <cell r="Q84">
            <v>32.700000000000003</v>
          </cell>
          <cell r="R84">
            <v>30.6</v>
          </cell>
          <cell r="S84">
            <v>30.2</v>
          </cell>
          <cell r="T84">
            <v>30.9</v>
          </cell>
          <cell r="U84">
            <v>29.7</v>
          </cell>
          <cell r="V84">
            <v>28.9</v>
          </cell>
          <cell r="W84">
            <v>26.8</v>
          </cell>
          <cell r="X84">
            <v>24.4</v>
          </cell>
          <cell r="Y84">
            <v>20.3</v>
          </cell>
          <cell r="Z84">
            <v>18.100000000000001</v>
          </cell>
          <cell r="AA84">
            <v>16.100000000000009</v>
          </cell>
          <cell r="AB84">
            <v>15.918833639229314</v>
          </cell>
          <cell r="AC84">
            <v>15.5095931536676</v>
          </cell>
          <cell r="AD84">
            <v>15.261273934660528</v>
          </cell>
          <cell r="AE84">
            <v>14.956206321757575</v>
          </cell>
          <cell r="AF84">
            <v>14.674463223953429</v>
          </cell>
          <cell r="AG84">
            <v>14.345345532137234</v>
          </cell>
          <cell r="AH84">
            <v>14.037957660360092</v>
          </cell>
          <cell r="AI84">
            <v>13.677758691887478</v>
          </cell>
          <cell r="AJ84">
            <v>13.398730398035415</v>
          </cell>
          <cell r="AK84">
            <v>13.142293520196544</v>
          </cell>
          <cell r="AL84">
            <v>12.896265828192465</v>
          </cell>
          <cell r="AM84">
            <v>12.697764707874217</v>
          </cell>
          <cell r="AN84">
            <v>12.592086884230165</v>
          </cell>
          <cell r="AO84">
            <v>12.567883495705964</v>
          </cell>
          <cell r="AP84">
            <v>12.636813823256478</v>
          </cell>
          <cell r="AQ84">
            <v>12.649779993725614</v>
          </cell>
          <cell r="AR84">
            <v>12.763147651822081</v>
          </cell>
          <cell r="AS84">
            <v>12.896890131090888</v>
          </cell>
          <cell r="AT84">
            <v>13.238247199792932</v>
          </cell>
          <cell r="AU84">
            <v>13.701736637077804</v>
          </cell>
          <cell r="AV84">
            <v>14.198894618301775</v>
          </cell>
          <cell r="AW84">
            <v>14.789939736135089</v>
          </cell>
          <cell r="AX84">
            <v>15.394530147365364</v>
          </cell>
          <cell r="AY84">
            <v>15.845984526940942</v>
          </cell>
          <cell r="AZ84">
            <v>16.213016119221901</v>
          </cell>
          <cell r="BA84">
            <v>16.503128954767597</v>
          </cell>
          <cell r="BB84">
            <v>16.72321037438833</v>
          </cell>
          <cell r="BC84">
            <v>16.92504108507984</v>
          </cell>
          <cell r="BD84">
            <v>17.10849869723048</v>
          </cell>
          <cell r="BE84">
            <v>17.297669915442071</v>
          </cell>
          <cell r="BF84">
            <v>17.466712547518544</v>
          </cell>
          <cell r="BG84">
            <v>17.625140550041138</v>
          </cell>
        </row>
        <row r="104">
          <cell r="N104">
            <v>32.9</v>
          </cell>
          <cell r="O104">
            <v>33.1</v>
          </cell>
          <cell r="P104">
            <v>32.799999999999997</v>
          </cell>
          <cell r="Q104">
            <v>32.700000000000003</v>
          </cell>
          <cell r="R104">
            <v>30.6</v>
          </cell>
          <cell r="S104">
            <v>30.2</v>
          </cell>
          <cell r="T104">
            <v>30.9</v>
          </cell>
          <cell r="U104">
            <v>29.7</v>
          </cell>
          <cell r="V104">
            <v>28.9</v>
          </cell>
          <cell r="W104">
            <v>26.8</v>
          </cell>
          <cell r="X104">
            <v>24.4</v>
          </cell>
          <cell r="Y104">
            <v>20.3</v>
          </cell>
          <cell r="Z104">
            <v>18.100000000000001</v>
          </cell>
          <cell r="AA104">
            <v>16.100000000000012</v>
          </cell>
          <cell r="AB104">
            <v>14.206261011882189</v>
          </cell>
          <cell r="AC104">
            <v>12.939281228499912</v>
          </cell>
          <cell r="AD104">
            <v>11.780103876984203</v>
          </cell>
          <cell r="AE104">
            <v>10.204795094360296</v>
          </cell>
          <cell r="AF104">
            <v>8.7842292672409155</v>
          </cell>
          <cell r="AG104">
            <v>7.1475851781729247</v>
          </cell>
          <cell r="AH104">
            <v>5.4364122677317219</v>
          </cell>
          <cell r="AI104">
            <v>3.7119383295839548</v>
          </cell>
          <cell r="AJ104">
            <v>2.1319200850604503</v>
          </cell>
          <cell r="AK104">
            <v>0.77100633938659158</v>
          </cell>
          <cell r="AL104">
            <v>-0.31928147024333597</v>
          </cell>
          <cell r="AM104">
            <v>-1.2760660372154558</v>
          </cell>
          <cell r="AN104">
            <v>-2.0402839878174355</v>
          </cell>
          <cell r="AO104">
            <v>-2.6640749048721091</v>
          </cell>
          <cell r="AP104">
            <v>-3.1297045614946022</v>
          </cell>
          <cell r="AQ104">
            <v>-3.6189618989903618</v>
          </cell>
          <cell r="AR104">
            <v>-3.8930932161702465</v>
          </cell>
          <cell r="AS104">
            <v>-4.1524186946653039</v>
          </cell>
          <cell r="AT104">
            <v>-4.196963464481577</v>
          </cell>
          <cell r="AU104">
            <v>-4.1230611283894891</v>
          </cell>
          <cell r="AV104">
            <v>-3.9978058848556799</v>
          </cell>
          <cell r="AW104">
            <v>-3.7501011232400572</v>
          </cell>
          <cell r="AX104">
            <v>-3.4660749445518881</v>
          </cell>
          <cell r="AY104">
            <v>-3.2106129051047212</v>
          </cell>
          <cell r="AZ104">
            <v>-2.9805388965642337</v>
          </cell>
          <cell r="BA104">
            <v>-2.7747986578158574</v>
          </cell>
          <cell r="BB104">
            <v>-2.5773322371071927</v>
          </cell>
          <cell r="BC104">
            <v>-2.3872165289260536</v>
          </cell>
          <cell r="BD104">
            <v>-2.1298679797933318</v>
          </cell>
          <cell r="BE104">
            <v>-1.6926952980716763</v>
          </cell>
          <cell r="BF104">
            <v>-1.0159763505800008</v>
          </cell>
          <cell r="BG104">
            <v>-0.12729316481845387</v>
          </cell>
        </row>
      </sheetData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Controls"/>
      <sheetName val="MAIN DATA"/>
      <sheetName val="DSR"/>
      <sheetName val="EG -&gt;"/>
      <sheetName val="DG"/>
      <sheetName val="Sub1MW"/>
      <sheetName val="Demands -&gt;"/>
      <sheetName val="mBattery"/>
      <sheetName val="DxStorage"/>
      <sheetName val="TxStorage"/>
      <sheetName val="Active"/>
      <sheetName val="Reactive inc LV Gain"/>
      <sheetName val="LV Gain K"/>
      <sheetName val="RegionalTxInterconne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C1" t="str">
            <v>The South and East of England Interconnector Profile</v>
          </cell>
          <cell r="D1" t="str">
            <v>Scotland, the North, Midlands and Wales Interconnector Profile</v>
          </cell>
        </row>
        <row r="2">
          <cell r="A2" t="str">
            <v>Two Degrees</v>
          </cell>
          <cell r="B2" t="str">
            <v>2016/17</v>
          </cell>
          <cell r="C2">
            <v>3000</v>
          </cell>
          <cell r="D2">
            <v>800</v>
          </cell>
        </row>
        <row r="3">
          <cell r="B3" t="str">
            <v>2020/21</v>
          </cell>
          <cell r="C3">
            <v>4000</v>
          </cell>
          <cell r="D3">
            <v>1005</v>
          </cell>
        </row>
        <row r="4">
          <cell r="B4" t="str">
            <v>2025/26</v>
          </cell>
          <cell r="C4">
            <v>10800</v>
          </cell>
          <cell r="D4">
            <v>4805</v>
          </cell>
        </row>
        <row r="5">
          <cell r="B5" t="str">
            <v>2030/31</v>
          </cell>
          <cell r="C5">
            <v>12300</v>
          </cell>
          <cell r="D5">
            <v>6205</v>
          </cell>
        </row>
        <row r="6">
          <cell r="B6" t="str">
            <v>2035/36</v>
          </cell>
          <cell r="C6">
            <v>12300</v>
          </cell>
          <cell r="D6">
            <v>7405</v>
          </cell>
        </row>
        <row r="7">
          <cell r="A7" t="str">
            <v>Slow Progression</v>
          </cell>
          <cell r="B7" t="str">
            <v>2016/17</v>
          </cell>
          <cell r="C7">
            <v>3000</v>
          </cell>
          <cell r="D7">
            <v>800</v>
          </cell>
        </row>
        <row r="8">
          <cell r="B8" t="str">
            <v>2020/21</v>
          </cell>
          <cell r="C8">
            <v>4000</v>
          </cell>
          <cell r="D8">
            <v>1005</v>
          </cell>
        </row>
        <row r="9">
          <cell r="B9" t="str">
            <v>2025/26</v>
          </cell>
          <cell r="C9">
            <v>7400</v>
          </cell>
          <cell r="D9">
            <v>3805</v>
          </cell>
        </row>
        <row r="10">
          <cell r="B10" t="str">
            <v>2030/31</v>
          </cell>
          <cell r="C10">
            <v>8800</v>
          </cell>
          <cell r="D10">
            <v>6205</v>
          </cell>
        </row>
        <row r="11">
          <cell r="B11" t="str">
            <v>2035/36</v>
          </cell>
          <cell r="C11">
            <v>8800</v>
          </cell>
          <cell r="D11">
            <v>6205</v>
          </cell>
        </row>
        <row r="12">
          <cell r="A12" t="str">
            <v>Steady State</v>
          </cell>
          <cell r="B12" t="str">
            <v>2016/17</v>
          </cell>
          <cell r="C12">
            <v>3000</v>
          </cell>
          <cell r="D12">
            <v>800</v>
          </cell>
        </row>
        <row r="13">
          <cell r="B13" t="str">
            <v>2020/21</v>
          </cell>
          <cell r="C13">
            <v>3000</v>
          </cell>
          <cell r="D13">
            <v>1005</v>
          </cell>
        </row>
        <row r="14">
          <cell r="B14" t="str">
            <v>2025/26</v>
          </cell>
          <cell r="C14">
            <v>6000</v>
          </cell>
          <cell r="D14">
            <v>2405</v>
          </cell>
        </row>
        <row r="15">
          <cell r="B15" t="str">
            <v>2030/31</v>
          </cell>
          <cell r="C15">
            <v>6000</v>
          </cell>
          <cell r="D15">
            <v>3805</v>
          </cell>
        </row>
        <row r="16">
          <cell r="B16" t="str">
            <v>2035/36</v>
          </cell>
          <cell r="C16">
            <v>6000</v>
          </cell>
          <cell r="D16">
            <v>3805</v>
          </cell>
        </row>
        <row r="17">
          <cell r="A17" t="str">
            <v>Consumer Power</v>
          </cell>
          <cell r="B17" t="str">
            <v>2016/17</v>
          </cell>
          <cell r="C17">
            <v>3000</v>
          </cell>
          <cell r="D17">
            <v>800</v>
          </cell>
        </row>
        <row r="18">
          <cell r="B18" t="str">
            <v>2020/21</v>
          </cell>
          <cell r="C18">
            <v>4000</v>
          </cell>
          <cell r="D18">
            <v>1005</v>
          </cell>
        </row>
        <row r="19">
          <cell r="B19" t="str">
            <v>2025/26</v>
          </cell>
          <cell r="C19">
            <v>9400</v>
          </cell>
          <cell r="D19">
            <v>3805</v>
          </cell>
        </row>
        <row r="20">
          <cell r="B20" t="str">
            <v>2030/31</v>
          </cell>
          <cell r="C20">
            <v>10800</v>
          </cell>
          <cell r="D20">
            <v>5705</v>
          </cell>
        </row>
        <row r="21">
          <cell r="B21" t="str">
            <v>2035/36</v>
          </cell>
          <cell r="C21">
            <v>10800</v>
          </cell>
          <cell r="D21">
            <v>5705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W38"/>
  <sheetViews>
    <sheetView topLeftCell="V10" workbookViewId="0">
      <selection activeCell="AB31" sqref="AB31"/>
    </sheetView>
  </sheetViews>
  <sheetFormatPr defaultRowHeight="15" x14ac:dyDescent="0.25"/>
  <cols>
    <col min="1" max="1" width="99.42578125" bestFit="1" customWidth="1"/>
    <col min="2" max="2" width="12.42578125" customWidth="1"/>
    <col min="3" max="3" width="16.28515625" bestFit="1" customWidth="1"/>
  </cols>
  <sheetData>
    <row r="6" spans="1:49" x14ac:dyDescent="0.25">
      <c r="A6" s="2" t="s">
        <v>70</v>
      </c>
    </row>
    <row r="8" spans="1:49" x14ac:dyDescent="0.25">
      <c r="A8" t="s">
        <v>65</v>
      </c>
    </row>
    <row r="10" spans="1:49" x14ac:dyDescent="0.25">
      <c r="A10" s="2" t="s">
        <v>67</v>
      </c>
      <c r="D10" t="s">
        <v>0</v>
      </c>
      <c r="E10" t="s">
        <v>1</v>
      </c>
      <c r="F10" t="s">
        <v>2</v>
      </c>
      <c r="G10" t="s">
        <v>3</v>
      </c>
      <c r="H10" t="s">
        <v>4</v>
      </c>
      <c r="I10" t="s">
        <v>5</v>
      </c>
      <c r="J10" t="s">
        <v>6</v>
      </c>
      <c r="K10" t="s">
        <v>7</v>
      </c>
      <c r="L10" t="s">
        <v>8</v>
      </c>
      <c r="M10" t="s">
        <v>9</v>
      </c>
      <c r="N10" t="s">
        <v>10</v>
      </c>
      <c r="O10" t="s">
        <v>11</v>
      </c>
      <c r="P10" t="s">
        <v>12</v>
      </c>
      <c r="Q10" t="s">
        <v>13</v>
      </c>
      <c r="R10" t="s">
        <v>14</v>
      </c>
      <c r="S10" t="s">
        <v>15</v>
      </c>
      <c r="T10" t="s">
        <v>16</v>
      </c>
      <c r="U10" t="s">
        <v>17</v>
      </c>
      <c r="V10" t="s">
        <v>18</v>
      </c>
      <c r="W10" t="s">
        <v>19</v>
      </c>
      <c r="X10" t="s">
        <v>20</v>
      </c>
      <c r="Y10" t="s">
        <v>21</v>
      </c>
      <c r="Z10" t="s">
        <v>22</v>
      </c>
      <c r="AA10" t="s">
        <v>23</v>
      </c>
      <c r="AB10" t="s">
        <v>24</v>
      </c>
      <c r="AC10" t="s">
        <v>25</v>
      </c>
      <c r="AD10" t="s">
        <v>26</v>
      </c>
      <c r="AE10" t="s">
        <v>27</v>
      </c>
      <c r="AF10" t="s">
        <v>28</v>
      </c>
      <c r="AG10" t="s">
        <v>29</v>
      </c>
      <c r="AH10" t="s">
        <v>30</v>
      </c>
      <c r="AI10" t="s">
        <v>31</v>
      </c>
      <c r="AJ10" t="s">
        <v>32</v>
      </c>
      <c r="AK10" t="s">
        <v>33</v>
      </c>
      <c r="AL10" t="s">
        <v>34</v>
      </c>
      <c r="AM10" t="s">
        <v>35</v>
      </c>
      <c r="AN10" t="s">
        <v>36</v>
      </c>
      <c r="AO10" t="s">
        <v>37</v>
      </c>
      <c r="AP10" t="s">
        <v>38</v>
      </c>
      <c r="AQ10" t="s">
        <v>39</v>
      </c>
      <c r="AR10" t="s">
        <v>40</v>
      </c>
      <c r="AS10" t="s">
        <v>41</v>
      </c>
      <c r="AT10" t="s">
        <v>42</v>
      </c>
      <c r="AU10" t="s">
        <v>43</v>
      </c>
      <c r="AV10" t="s">
        <v>44</v>
      </c>
      <c r="AW10" t="s">
        <v>45</v>
      </c>
    </row>
    <row r="11" spans="1:49" x14ac:dyDescent="0.25">
      <c r="A11" t="s">
        <v>50</v>
      </c>
      <c r="C11" t="s">
        <v>46</v>
      </c>
      <c r="D11">
        <f>ROUND([1]Peak7!N42,1)</f>
        <v>60.8</v>
      </c>
      <c r="E11">
        <f>ROUND([1]Peak7!O42,1)</f>
        <v>60.5</v>
      </c>
      <c r="F11">
        <f>ROUND([1]Peak7!P42,1)</f>
        <v>60.3</v>
      </c>
      <c r="G11">
        <f>ROUND([1]Peak7!Q42,1)</f>
        <v>58.1</v>
      </c>
      <c r="H11">
        <f>ROUND([1]Peak7!R42,1)</f>
        <v>57.9</v>
      </c>
      <c r="I11">
        <f>ROUND([1]Peak7!S42,1)</f>
        <v>58.2</v>
      </c>
      <c r="J11">
        <f>ROUND([1]Peak7!T42,1)</f>
        <v>56</v>
      </c>
      <c r="K11">
        <f>ROUND([1]Peak7!U42,1)</f>
        <v>56.1</v>
      </c>
      <c r="L11">
        <f>ROUND([1]Peak7!V42,1)</f>
        <v>55.7</v>
      </c>
      <c r="M11">
        <f>ROUND([1]Peak7!W42,1)</f>
        <v>54.2</v>
      </c>
      <c r="N11">
        <f>ROUND([1]Peak7!X42,1)</f>
        <v>53.3</v>
      </c>
      <c r="O11">
        <f>ROUND([1]Peak7!Y42,1)</f>
        <v>52.2</v>
      </c>
      <c r="P11">
        <f>ROUND([1]Peak7!Z42,1)</f>
        <v>52.4</v>
      </c>
      <c r="Q11">
        <f>ROUND([1]Peak7!AA42,1)</f>
        <v>51.1</v>
      </c>
      <c r="R11">
        <f>ROUND([1]Peak7!AB42,1)</f>
        <v>49.3</v>
      </c>
      <c r="S11">
        <f>ROUND([1]Peak7!AC42,1)</f>
        <v>48.1</v>
      </c>
      <c r="T11">
        <f>ROUND([1]Peak7!AD42,1)</f>
        <v>47.9</v>
      </c>
      <c r="U11">
        <f>ROUND([1]Peak7!AE42,1)</f>
        <v>47.8</v>
      </c>
      <c r="V11">
        <f>ROUND([1]Peak7!AF42,1)</f>
        <v>47.5</v>
      </c>
      <c r="W11">
        <f>ROUND([1]Peak7!AG42,1)</f>
        <v>47.4</v>
      </c>
      <c r="X11">
        <f>ROUND([1]Peak7!AH42,1)</f>
        <v>47.5</v>
      </c>
      <c r="Y11">
        <f>ROUND([1]Peak7!AI42,1)</f>
        <v>47.6</v>
      </c>
      <c r="Z11">
        <f>ROUND([1]Peak7!AJ42,1)</f>
        <v>47.8</v>
      </c>
      <c r="AA11">
        <f>ROUND([1]Peak7!AK42,1)</f>
        <v>47.7</v>
      </c>
      <c r="AB11">
        <f>ROUND([1]Peak7!AL42,1)</f>
        <v>48.1</v>
      </c>
      <c r="AC11">
        <f>ROUND([1]Peak7!AM42,1)</f>
        <v>48.1</v>
      </c>
      <c r="AD11">
        <f>ROUND([1]Peak7!AN42,1)</f>
        <v>47.6</v>
      </c>
      <c r="AE11">
        <f>ROUND([1]Peak7!AO42,1)</f>
        <v>47.8</v>
      </c>
      <c r="AF11">
        <f>ROUND([1]Peak7!AP42,1)</f>
        <v>47.6</v>
      </c>
      <c r="AG11">
        <f>ROUND([1]Peak7!AQ42,1)</f>
        <v>47.6</v>
      </c>
      <c r="AH11">
        <f>ROUND([1]Peak7!AR42,1)</f>
        <v>47.5</v>
      </c>
      <c r="AI11">
        <f>ROUND([1]Peak7!AS42,1)</f>
        <v>47.3</v>
      </c>
      <c r="AJ11">
        <f>ROUND([1]Peak7!AT42,1)</f>
        <v>47.4</v>
      </c>
      <c r="AK11">
        <f>ROUND([1]Peak7!AU42,1)</f>
        <v>47.6</v>
      </c>
      <c r="AL11">
        <f>ROUND([1]Peak7!AV42,1)</f>
        <v>48</v>
      </c>
      <c r="AM11">
        <f>ROUND([1]Peak7!AW42,1)</f>
        <v>48.5</v>
      </c>
      <c r="AN11">
        <f>ROUND([1]Peak7!AX42,1)</f>
        <v>49.2</v>
      </c>
      <c r="AO11">
        <f>ROUND([1]Peak7!AY42,1)</f>
        <v>49.9</v>
      </c>
      <c r="AP11">
        <f>ROUND([1]Peak7!AZ42,1)</f>
        <v>51</v>
      </c>
      <c r="AQ11">
        <f>ROUND([1]Peak7!BA42,1)</f>
        <v>53</v>
      </c>
      <c r="AR11">
        <f>ROUND([1]Peak7!BB42,1)</f>
        <v>53.9</v>
      </c>
      <c r="AS11">
        <f>ROUND([1]Peak7!BC42,1)</f>
        <v>54.6</v>
      </c>
      <c r="AT11">
        <f>ROUND([1]Peak7!BD42,1)</f>
        <v>54.9</v>
      </c>
      <c r="AU11">
        <f>ROUND([1]Peak7!BE42,1)</f>
        <v>55</v>
      </c>
      <c r="AV11">
        <f>ROUND([1]Peak7!BF42,1)</f>
        <v>55.2</v>
      </c>
      <c r="AW11">
        <f>ROUND([1]Peak7!BG42,1)</f>
        <v>55.3</v>
      </c>
    </row>
    <row r="12" spans="1:49" x14ac:dyDescent="0.25">
      <c r="A12" t="s">
        <v>50</v>
      </c>
      <c r="C12" t="s">
        <v>47</v>
      </c>
      <c r="D12">
        <f>ROUND([1]Peak7!N62,1)</f>
        <v>60.8</v>
      </c>
      <c r="E12">
        <f>ROUND([1]Peak7!O62,1)</f>
        <v>60.5</v>
      </c>
      <c r="F12">
        <f>ROUND([1]Peak7!P62,1)</f>
        <v>60.3</v>
      </c>
      <c r="G12">
        <f>ROUND([1]Peak7!Q62,1)</f>
        <v>58.1</v>
      </c>
      <c r="H12">
        <f>ROUND([1]Peak7!R62,1)</f>
        <v>57.9</v>
      </c>
      <c r="I12">
        <f>ROUND([1]Peak7!S62,1)</f>
        <v>58.2</v>
      </c>
      <c r="J12">
        <f>ROUND([1]Peak7!T62,1)</f>
        <v>56</v>
      </c>
      <c r="K12">
        <f>ROUND([1]Peak7!U62,1)</f>
        <v>56.1</v>
      </c>
      <c r="L12">
        <f>ROUND([1]Peak7!V62,1)</f>
        <v>55.6</v>
      </c>
      <c r="M12">
        <f>ROUND([1]Peak7!W62,1)</f>
        <v>54.1</v>
      </c>
      <c r="N12">
        <f>ROUND([1]Peak7!X62,1)</f>
        <v>53.4</v>
      </c>
      <c r="O12">
        <f>ROUND([1]Peak7!Y62,1)</f>
        <v>52.1</v>
      </c>
      <c r="P12">
        <f>ROUND([1]Peak7!Z62,1)</f>
        <v>51.9</v>
      </c>
      <c r="Q12">
        <f>ROUND([1]Peak7!AA62,1)</f>
        <v>49.8</v>
      </c>
      <c r="R12">
        <f>ROUND([1]Peak7!AB62,1)</f>
        <v>47.5</v>
      </c>
      <c r="S12">
        <f>ROUND([1]Peak7!AC62,1)</f>
        <v>46</v>
      </c>
      <c r="T12">
        <f>ROUND([1]Peak7!AD62,1)</f>
        <v>45.2</v>
      </c>
      <c r="U12">
        <f>ROUND([1]Peak7!AE62,1)</f>
        <v>44.2</v>
      </c>
      <c r="V12">
        <f>ROUND([1]Peak7!AF62,1)</f>
        <v>43.4</v>
      </c>
      <c r="W12">
        <f>ROUND([1]Peak7!AG62,1)</f>
        <v>42.8</v>
      </c>
      <c r="X12">
        <f>ROUND([1]Peak7!AH62,1)</f>
        <v>42</v>
      </c>
      <c r="Y12">
        <f>ROUND([1]Peak7!AI62,1)</f>
        <v>41.4</v>
      </c>
      <c r="Z12">
        <f>ROUND([1]Peak7!AJ62,1)</f>
        <v>40.5</v>
      </c>
      <c r="AA12">
        <f>ROUND([1]Peak7!AK62,1)</f>
        <v>39.9</v>
      </c>
      <c r="AB12">
        <f>ROUND([1]Peak7!AL62,1)</f>
        <v>39.1</v>
      </c>
      <c r="AC12">
        <f>ROUND([1]Peak7!AM62,1)</f>
        <v>38.6</v>
      </c>
      <c r="AD12">
        <f>ROUND([1]Peak7!AN62,1)</f>
        <v>38.1</v>
      </c>
      <c r="AE12">
        <f>ROUND([1]Peak7!AO62,1)</f>
        <v>37.799999999999997</v>
      </c>
      <c r="AF12">
        <f>ROUND([1]Peak7!AP62,1)</f>
        <v>37.6</v>
      </c>
      <c r="AG12">
        <f>ROUND([1]Peak7!AQ62,1)</f>
        <v>37.4</v>
      </c>
      <c r="AH12">
        <f>ROUND([1]Peak7!AR62,1)</f>
        <v>37.4</v>
      </c>
      <c r="AI12">
        <f>ROUND([1]Peak7!AS62,1)</f>
        <v>37.1</v>
      </c>
      <c r="AJ12">
        <f>ROUND([1]Peak7!AT62,1)</f>
        <v>37.200000000000003</v>
      </c>
      <c r="AK12">
        <f>ROUND([1]Peak7!AU62,1)</f>
        <v>37.299999999999997</v>
      </c>
      <c r="AL12">
        <f>ROUND([1]Peak7!AV62,1)</f>
        <v>37.4</v>
      </c>
      <c r="AM12">
        <f>ROUND([1]Peak7!AW62,1)</f>
        <v>37.700000000000003</v>
      </c>
      <c r="AN12">
        <f>ROUND([1]Peak7!AX62,1)</f>
        <v>38.200000000000003</v>
      </c>
      <c r="AO12">
        <f>ROUND([1]Peak7!AY62,1)</f>
        <v>38.4</v>
      </c>
      <c r="AP12">
        <f>ROUND([1]Peak7!AZ62,1)</f>
        <v>38.6</v>
      </c>
      <c r="AQ12">
        <f>ROUND([1]Peak7!BA62,1)</f>
        <v>38.9</v>
      </c>
      <c r="AR12">
        <f>ROUND([1]Peak7!BB62,1)</f>
        <v>39.200000000000003</v>
      </c>
      <c r="AS12">
        <f>ROUND([1]Peak7!BC62,1)</f>
        <v>39.299999999999997</v>
      </c>
      <c r="AT12">
        <f>ROUND([1]Peak7!BD62,1)</f>
        <v>39.700000000000003</v>
      </c>
      <c r="AU12">
        <f>ROUND([1]Peak7!BE62,1)</f>
        <v>40.1</v>
      </c>
      <c r="AV12">
        <f>ROUND([1]Peak7!BF62,1)</f>
        <v>40.5</v>
      </c>
      <c r="AW12">
        <f>ROUND([1]Peak7!BG62,1)</f>
        <v>40.9</v>
      </c>
    </row>
    <row r="13" spans="1:49" x14ac:dyDescent="0.25">
      <c r="A13" t="s">
        <v>50</v>
      </c>
      <c r="C13" t="s">
        <v>48</v>
      </c>
      <c r="D13">
        <f>ROUND([1]Peak7!N82,1)</f>
        <v>60.8</v>
      </c>
      <c r="E13">
        <f>ROUND([1]Peak7!O82,1)</f>
        <v>60.5</v>
      </c>
      <c r="F13">
        <f>ROUND([1]Peak7!P82,1)</f>
        <v>60.3</v>
      </c>
      <c r="G13">
        <f>ROUND([1]Peak7!Q82,1)</f>
        <v>58.1</v>
      </c>
      <c r="H13">
        <f>ROUND([1]Peak7!R82,1)</f>
        <v>57.9</v>
      </c>
      <c r="I13">
        <f>ROUND([1]Peak7!S82,1)</f>
        <v>58.2</v>
      </c>
      <c r="J13">
        <f>ROUND([1]Peak7!T82,1)</f>
        <v>56</v>
      </c>
      <c r="K13">
        <f>ROUND([1]Peak7!U82,1)</f>
        <v>56.1</v>
      </c>
      <c r="L13">
        <f>ROUND([1]Peak7!V82,1)</f>
        <v>55.6</v>
      </c>
      <c r="M13">
        <f>ROUND([1]Peak7!W82,1)</f>
        <v>54.1</v>
      </c>
      <c r="N13">
        <f>ROUND([1]Peak7!X82,1)</f>
        <v>53.3</v>
      </c>
      <c r="O13">
        <f>ROUND([1]Peak7!Y82,1)</f>
        <v>52.2</v>
      </c>
      <c r="P13">
        <f>ROUND([1]Peak7!Z82,1)</f>
        <v>51.5</v>
      </c>
      <c r="Q13">
        <f>ROUND([1]Peak7!AA82,1)</f>
        <v>50.7</v>
      </c>
      <c r="R13">
        <f>ROUND([1]Peak7!AB82,1)</f>
        <v>48.9</v>
      </c>
      <c r="S13">
        <f>ROUND([1]Peak7!AC82,1)</f>
        <v>48</v>
      </c>
      <c r="T13">
        <f>ROUND([1]Peak7!AD82,1)</f>
        <v>47.9</v>
      </c>
      <c r="U13">
        <f>ROUND([1]Peak7!AE82,1)</f>
        <v>47.5</v>
      </c>
      <c r="V13">
        <f>ROUND([1]Peak7!AF82,1)</f>
        <v>47.4</v>
      </c>
      <c r="W13">
        <f>ROUND([1]Peak7!AG82,1)</f>
        <v>46.9</v>
      </c>
      <c r="X13">
        <f>ROUND([1]Peak7!AH82,1)</f>
        <v>46.7</v>
      </c>
      <c r="Y13">
        <f>ROUND([1]Peak7!AI82,1)</f>
        <v>46.6</v>
      </c>
      <c r="Z13">
        <f>ROUND([1]Peak7!AJ82,1)</f>
        <v>46.4</v>
      </c>
      <c r="AA13">
        <f>ROUND([1]Peak7!AK82,1)</f>
        <v>46</v>
      </c>
      <c r="AB13">
        <f>ROUND([1]Peak7!AL82,1)</f>
        <v>45.8</v>
      </c>
      <c r="AC13">
        <f>ROUND([1]Peak7!AM82,1)</f>
        <v>45.4</v>
      </c>
      <c r="AD13">
        <f>ROUND([1]Peak7!AN82,1)</f>
        <v>45.2</v>
      </c>
      <c r="AE13">
        <f>ROUND([1]Peak7!AO82,1)</f>
        <v>45.2</v>
      </c>
      <c r="AF13">
        <f>ROUND([1]Peak7!AP82,1)</f>
        <v>45.3</v>
      </c>
      <c r="AG13">
        <f>ROUND([1]Peak7!AQ82,1)</f>
        <v>45.1</v>
      </c>
      <c r="AH13">
        <f>ROUND([1]Peak7!AR82,1)</f>
        <v>45.3</v>
      </c>
      <c r="AI13">
        <f>ROUND([1]Peak7!AS82,1)</f>
        <v>45.4</v>
      </c>
      <c r="AJ13">
        <f>ROUND([1]Peak7!AT82,1)</f>
        <v>45.5</v>
      </c>
      <c r="AK13">
        <f>ROUND([1]Peak7!AU82,1)</f>
        <v>45.6</v>
      </c>
      <c r="AL13">
        <f>ROUND([1]Peak7!AV82,1)</f>
        <v>45.8</v>
      </c>
      <c r="AM13">
        <f>ROUND([1]Peak7!AW82,1)</f>
        <v>45.8</v>
      </c>
      <c r="AN13">
        <f>ROUND([1]Peak7!AX82,1)</f>
        <v>46.2</v>
      </c>
      <c r="AO13">
        <f>ROUND([1]Peak7!AY82,1)</f>
        <v>46.3</v>
      </c>
      <c r="AP13">
        <f>ROUND([1]Peak7!AZ82,1)</f>
        <v>46.5</v>
      </c>
      <c r="AQ13">
        <f>ROUND([1]Peak7!BA82,1)</f>
        <v>46.7</v>
      </c>
      <c r="AR13">
        <f>ROUND([1]Peak7!BB82,1)</f>
        <v>46.8</v>
      </c>
      <c r="AS13">
        <f>ROUND([1]Peak7!BC82,1)</f>
        <v>46.8</v>
      </c>
      <c r="AT13">
        <f>ROUND([1]Peak7!BD82,1)</f>
        <v>46.9</v>
      </c>
      <c r="AU13">
        <f>ROUND([1]Peak7!BE82,1)</f>
        <v>47.1</v>
      </c>
      <c r="AV13">
        <f>ROUND([1]Peak7!BF82,1)</f>
        <v>47.3</v>
      </c>
      <c r="AW13">
        <f>ROUND([1]Peak7!BG82,1)</f>
        <v>47.4</v>
      </c>
    </row>
    <row r="14" spans="1:49" x14ac:dyDescent="0.25">
      <c r="A14" t="s">
        <v>50</v>
      </c>
      <c r="C14" t="s">
        <v>49</v>
      </c>
      <c r="D14">
        <f>[1]Peak7!N102</f>
        <v>60.800000000000004</v>
      </c>
      <c r="E14">
        <f>[1]Peak7!O102</f>
        <v>60.500000000000007</v>
      </c>
      <c r="F14">
        <f>[1]Peak7!P102</f>
        <v>60.300000000000004</v>
      </c>
      <c r="G14">
        <f>[1]Peak7!Q102</f>
        <v>58.099999999999994</v>
      </c>
      <c r="H14">
        <f>[1]Peak7!R102</f>
        <v>57.9</v>
      </c>
      <c r="I14">
        <f>[1]Peak7!S102</f>
        <v>58.199999999999989</v>
      </c>
      <c r="J14">
        <f>[1]Peak7!T102</f>
        <v>56</v>
      </c>
      <c r="K14">
        <f>[1]Peak7!U102</f>
        <v>56.1</v>
      </c>
      <c r="L14">
        <f>[1]Peak7!V102</f>
        <v>55.599999999999994</v>
      </c>
      <c r="M14">
        <f>[1]Peak7!W102</f>
        <v>54.1</v>
      </c>
      <c r="N14">
        <f>[1]Peak7!X102</f>
        <v>53.3</v>
      </c>
      <c r="O14">
        <f>[1]Peak7!Y102</f>
        <v>52.199999999999996</v>
      </c>
      <c r="P14">
        <f>[1]Peak7!Z102</f>
        <v>51.6</v>
      </c>
      <c r="Q14">
        <f>[1]Peak7!AA102</f>
        <v>50.199999999999996</v>
      </c>
      <c r="R14">
        <f>[1]Peak7!AB102</f>
        <v>48.2</v>
      </c>
      <c r="S14">
        <f>[1]Peak7!AC102</f>
        <v>46.79999999999999</v>
      </c>
      <c r="T14">
        <f>[1]Peak7!AD102</f>
        <v>46.399999999999991</v>
      </c>
      <c r="U14">
        <f>[1]Peak7!AE102</f>
        <v>45.399999999999991</v>
      </c>
      <c r="V14">
        <f>[1]Peak7!AF102</f>
        <v>44.4</v>
      </c>
      <c r="W14">
        <f>[1]Peak7!AG102</f>
        <v>44.199999999999996</v>
      </c>
      <c r="X14">
        <f>[1]Peak7!AH102</f>
        <v>43.5</v>
      </c>
      <c r="Y14">
        <f>[1]Peak7!AI102</f>
        <v>42.600000000000009</v>
      </c>
      <c r="Z14">
        <f>[1]Peak7!AJ102</f>
        <v>41.9</v>
      </c>
      <c r="AA14">
        <f>[1]Peak7!AK102</f>
        <v>41</v>
      </c>
      <c r="AB14">
        <f>[1]Peak7!AL102</f>
        <v>40.200000000000003</v>
      </c>
      <c r="AC14">
        <f>[1]Peak7!AM102</f>
        <v>39.9</v>
      </c>
      <c r="AD14">
        <f>[1]Peak7!AN102</f>
        <v>39.5</v>
      </c>
      <c r="AE14">
        <f>[1]Peak7!AO102</f>
        <v>39.4</v>
      </c>
      <c r="AF14">
        <f>[1]Peak7!AP102</f>
        <v>39.500000000000007</v>
      </c>
      <c r="AG14">
        <f>[1]Peak7!AQ102</f>
        <v>39.599999999999987</v>
      </c>
      <c r="AH14">
        <f>[1]Peak7!AR102</f>
        <v>40.5</v>
      </c>
      <c r="AI14">
        <f>[1]Peak7!AS102</f>
        <v>40.5</v>
      </c>
      <c r="AJ14">
        <f>[1]Peak7!AT102</f>
        <v>41.20000000000001</v>
      </c>
      <c r="AK14">
        <f>[1]Peak7!AU102</f>
        <v>41.699999999999996</v>
      </c>
      <c r="AL14">
        <f>[1]Peak7!AV102</f>
        <v>42.300000000000011</v>
      </c>
      <c r="AM14">
        <f>[1]Peak7!AW102</f>
        <v>42.8</v>
      </c>
      <c r="AN14">
        <f>[1]Peak7!AX102</f>
        <v>43.6</v>
      </c>
      <c r="AO14">
        <f>[1]Peak7!AY102</f>
        <v>44.20000000000001</v>
      </c>
      <c r="AP14">
        <f>[1]Peak7!AZ102</f>
        <v>44.699999999999996</v>
      </c>
      <c r="AQ14">
        <f>[1]Peak7!BA102</f>
        <v>45.2</v>
      </c>
      <c r="AR14">
        <f>[1]Peak7!BB102</f>
        <v>45.399999999999991</v>
      </c>
      <c r="AS14">
        <f>[1]Peak7!BC102</f>
        <v>46.000000000000007</v>
      </c>
      <c r="AT14">
        <f>[1]Peak7!BD102</f>
        <v>46.6</v>
      </c>
      <c r="AU14">
        <f>[1]Peak7!BE102</f>
        <v>47.399999999999991</v>
      </c>
      <c r="AV14">
        <f>[1]Peak7!BF102</f>
        <v>48.199999999999996</v>
      </c>
      <c r="AW14">
        <f>[1]Peak7!BG102</f>
        <v>49.70000000000001</v>
      </c>
    </row>
    <row r="16" spans="1:49" x14ac:dyDescent="0.25">
      <c r="A16" s="2" t="s">
        <v>68</v>
      </c>
      <c r="D16" t="str">
        <f>D10</f>
        <v>05/06</v>
      </c>
      <c r="E16" t="str">
        <f t="shared" ref="E16:AW16" si="0">E10</f>
        <v>06/07</v>
      </c>
      <c r="F16" t="str">
        <f t="shared" si="0"/>
        <v>07/08</v>
      </c>
      <c r="G16" t="str">
        <f t="shared" si="0"/>
        <v>08/09</v>
      </c>
      <c r="H16" t="str">
        <f t="shared" si="0"/>
        <v>09/10</v>
      </c>
      <c r="I16" t="str">
        <f t="shared" si="0"/>
        <v>10/11</v>
      </c>
      <c r="J16" t="str">
        <f t="shared" si="0"/>
        <v>11/12</v>
      </c>
      <c r="K16" t="str">
        <f t="shared" si="0"/>
        <v>12/13</v>
      </c>
      <c r="L16" t="str">
        <f t="shared" si="0"/>
        <v>13/14</v>
      </c>
      <c r="M16" t="str">
        <f t="shared" si="0"/>
        <v>14/15</v>
      </c>
      <c r="N16" t="str">
        <f t="shared" si="0"/>
        <v>15/16</v>
      </c>
      <c r="O16" t="str">
        <f t="shared" si="0"/>
        <v>16/17</v>
      </c>
      <c r="P16" t="str">
        <f t="shared" si="0"/>
        <v>17/18</v>
      </c>
      <c r="Q16" t="str">
        <f t="shared" si="0"/>
        <v>18/19</v>
      </c>
      <c r="R16" t="str">
        <f t="shared" si="0"/>
        <v>19/20</v>
      </c>
      <c r="S16" t="str">
        <f t="shared" si="0"/>
        <v>20/21</v>
      </c>
      <c r="T16" t="str">
        <f t="shared" si="0"/>
        <v>21/22</v>
      </c>
      <c r="U16" t="str">
        <f t="shared" si="0"/>
        <v>22/23</v>
      </c>
      <c r="V16" t="str">
        <f t="shared" si="0"/>
        <v>23/24</v>
      </c>
      <c r="W16" t="str">
        <f t="shared" si="0"/>
        <v>24/25</v>
      </c>
      <c r="X16" t="str">
        <f t="shared" si="0"/>
        <v>25/26</v>
      </c>
      <c r="Y16" t="str">
        <f t="shared" si="0"/>
        <v>26/27</v>
      </c>
      <c r="Z16" t="str">
        <f t="shared" si="0"/>
        <v>27/28</v>
      </c>
      <c r="AA16" t="str">
        <f t="shared" si="0"/>
        <v>28/29</v>
      </c>
      <c r="AB16" t="str">
        <f t="shared" si="0"/>
        <v>29/30</v>
      </c>
      <c r="AC16" t="str">
        <f t="shared" si="0"/>
        <v>30/31</v>
      </c>
      <c r="AD16" t="str">
        <f t="shared" si="0"/>
        <v>31/32</v>
      </c>
      <c r="AE16" t="str">
        <f t="shared" si="0"/>
        <v>32/33</v>
      </c>
      <c r="AF16" t="str">
        <f t="shared" si="0"/>
        <v>33/34</v>
      </c>
      <c r="AG16" t="str">
        <f t="shared" si="0"/>
        <v>34/35</v>
      </c>
      <c r="AH16" t="str">
        <f t="shared" si="0"/>
        <v>35/36</v>
      </c>
      <c r="AI16" t="str">
        <f t="shared" si="0"/>
        <v>36/37</v>
      </c>
      <c r="AJ16" t="str">
        <f t="shared" si="0"/>
        <v>37/38</v>
      </c>
      <c r="AK16" t="str">
        <f t="shared" si="0"/>
        <v>38/39</v>
      </c>
      <c r="AL16" t="str">
        <f t="shared" si="0"/>
        <v>39/40</v>
      </c>
      <c r="AM16" t="str">
        <f t="shared" si="0"/>
        <v>40/41</v>
      </c>
      <c r="AN16" t="str">
        <f t="shared" si="0"/>
        <v>41/42</v>
      </c>
      <c r="AO16" t="str">
        <f t="shared" si="0"/>
        <v>42/43</v>
      </c>
      <c r="AP16" t="str">
        <f t="shared" si="0"/>
        <v>43/44</v>
      </c>
      <c r="AQ16" t="str">
        <f t="shared" si="0"/>
        <v>44/45</v>
      </c>
      <c r="AR16" t="str">
        <f t="shared" si="0"/>
        <v>45/46</v>
      </c>
      <c r="AS16" t="str">
        <f t="shared" si="0"/>
        <v>46/47</v>
      </c>
      <c r="AT16" t="str">
        <f t="shared" si="0"/>
        <v>47/48</v>
      </c>
      <c r="AU16" t="str">
        <f t="shared" si="0"/>
        <v>48/49</v>
      </c>
      <c r="AV16" t="str">
        <f t="shared" si="0"/>
        <v>49/50</v>
      </c>
      <c r="AW16" t="str">
        <f t="shared" si="0"/>
        <v>50/51</v>
      </c>
    </row>
    <row r="17" spans="1:49" x14ac:dyDescent="0.25">
      <c r="A17" t="s">
        <v>51</v>
      </c>
      <c r="C17" t="s">
        <v>46</v>
      </c>
      <c r="D17">
        <f>ROUND('[1]SMin 1a (0600)'!N45,1)</f>
        <v>21.7</v>
      </c>
      <c r="E17">
        <f>ROUND('[1]SMin 1a (0600)'!O45,1)</f>
        <v>22.1</v>
      </c>
      <c r="F17">
        <f>ROUND('[1]SMin 1a (0600)'!P45,1)</f>
        <v>21.9</v>
      </c>
      <c r="G17">
        <f>ROUND('[1]SMin 1a (0600)'!Q45,1)</f>
        <v>21.4</v>
      </c>
      <c r="H17">
        <f>ROUND('[1]SMin 1a (0600)'!R45,1)</f>
        <v>20</v>
      </c>
      <c r="I17">
        <f>ROUND('[1]SMin 1a (0600)'!S45,1)</f>
        <v>19.600000000000001</v>
      </c>
      <c r="J17">
        <f>ROUND('[1]SMin 1a (0600)'!T45,1)</f>
        <v>19.2</v>
      </c>
      <c r="K17">
        <f>ROUND('[1]SMin 1a (0600)'!U45,1)</f>
        <v>19.2</v>
      </c>
      <c r="L17">
        <f>ROUND('[1]SMin 1a (0600)'!V45,1)</f>
        <v>18.600000000000001</v>
      </c>
      <c r="M17">
        <f>ROUND('[1]SMin 1a (0600)'!W45,1)</f>
        <v>18.100000000000001</v>
      </c>
      <c r="N17">
        <f>ROUND('[1]SMin 1a (0600)'!X45,1)</f>
        <v>17.899999999999999</v>
      </c>
      <c r="O17">
        <f>ROUND('[1]SMin 1a (0600)'!Y45,1)</f>
        <v>16.899999999999999</v>
      </c>
      <c r="P17">
        <f>ROUND('[1]SMin 1a (0600)'!Z45,1)</f>
        <v>16.5</v>
      </c>
      <c r="Q17">
        <f>ROUND('[1]SMin 1a (0600)'!AA45,1)</f>
        <v>15.7</v>
      </c>
      <c r="R17">
        <f>ROUND('[1]SMin 1a (0600)'!AB45,1)</f>
        <v>15.5</v>
      </c>
      <c r="S17">
        <f>ROUND('[1]SMin 1a (0600)'!AC45,1)</f>
        <v>15.2</v>
      </c>
      <c r="T17">
        <f>ROUND('[1]SMin 1a (0600)'!AD45,1)</f>
        <v>15.2</v>
      </c>
      <c r="U17">
        <f>ROUND('[1]SMin 1a (0600)'!AE45,1)</f>
        <v>15.2</v>
      </c>
      <c r="V17">
        <f>ROUND('[1]SMin 1a (0600)'!AF45,1)</f>
        <v>15.3</v>
      </c>
      <c r="W17">
        <f>ROUND('[1]SMin 1a (0600)'!AG45,1)</f>
        <v>15.3</v>
      </c>
      <c r="X17">
        <f>ROUND('[1]SMin 1a (0600)'!AH45,1)</f>
        <v>15.3</v>
      </c>
      <c r="Y17">
        <f>ROUND('[1]SMin 1a (0600)'!AI45,1)</f>
        <v>15.3</v>
      </c>
      <c r="Z17">
        <f>ROUND('[1]SMin 1a (0600)'!AJ45,1)</f>
        <v>15.4</v>
      </c>
      <c r="AA17">
        <f>ROUND('[1]SMin 1a (0600)'!AK45,1)</f>
        <v>15.5</v>
      </c>
      <c r="AB17">
        <f>ROUND('[1]SMin 1a (0600)'!AL45,1)</f>
        <v>15.6</v>
      </c>
      <c r="AC17">
        <f>ROUND('[1]SMin 1a (0600)'!AM45,1)</f>
        <v>15.6</v>
      </c>
      <c r="AD17">
        <f>ROUND('[1]SMin 1a (0600)'!AN45,1)</f>
        <v>15.7</v>
      </c>
      <c r="AE17">
        <f>ROUND('[1]SMin 1a (0600)'!AO45,1)</f>
        <v>15.7</v>
      </c>
      <c r="AF17">
        <f>ROUND('[1]SMin 1a (0600)'!AP45,1)</f>
        <v>15.6</v>
      </c>
      <c r="AG17">
        <f>ROUND('[1]SMin 1a (0600)'!AQ45,1)</f>
        <v>15.5</v>
      </c>
      <c r="AH17">
        <f>ROUND('[1]SMin 1a (0600)'!AR45,1)</f>
        <v>15.4</v>
      </c>
      <c r="AI17">
        <f>ROUND('[1]SMin 1a (0600)'!AS45,1)</f>
        <v>15.5</v>
      </c>
      <c r="AJ17">
        <f>ROUND('[1]SMin 1a (0600)'!AT45,1)</f>
        <v>15.6</v>
      </c>
      <c r="AK17">
        <f>ROUND('[1]SMin 1a (0600)'!AU45,1)</f>
        <v>15.8</v>
      </c>
      <c r="AL17">
        <f>ROUND('[1]SMin 1a (0600)'!AV45,1)</f>
        <v>16.100000000000001</v>
      </c>
      <c r="AM17">
        <f>ROUND('[1]SMin 1a (0600)'!AW45,1)</f>
        <v>16.399999999999999</v>
      </c>
      <c r="AN17">
        <f>ROUND('[1]SMin 1a (0600)'!AX45,1)</f>
        <v>16.600000000000001</v>
      </c>
      <c r="AO17">
        <f>ROUND('[1]SMin 1a (0600)'!AY45,1)</f>
        <v>16.899999999999999</v>
      </c>
      <c r="AP17">
        <f>ROUND('[1]SMin 1a (0600)'!AZ45,1)</f>
        <v>17.3</v>
      </c>
      <c r="AQ17">
        <f>ROUND('[1]SMin 1a (0600)'!BA45,1)</f>
        <v>17.8</v>
      </c>
      <c r="AR17">
        <f>ROUND('[1]SMin 1a (0600)'!BB45,1)</f>
        <v>18.100000000000001</v>
      </c>
      <c r="AS17">
        <f>ROUND('[1]SMin 1a (0600)'!BC45,1)</f>
        <v>18.399999999999999</v>
      </c>
      <c r="AT17">
        <f>ROUND('[1]SMin 1a (0600)'!BD45,1)</f>
        <v>18.5</v>
      </c>
      <c r="AU17">
        <f>ROUND('[1]SMin 1a (0600)'!BE45,1)</f>
        <v>18.7</v>
      </c>
      <c r="AV17">
        <f>ROUND('[1]SMin 1a (0600)'!BF45,1)</f>
        <v>18.8</v>
      </c>
      <c r="AW17">
        <f>ROUND('[1]SMin 1a (0600)'!BG45,1)</f>
        <v>18.899999999999999</v>
      </c>
    </row>
    <row r="18" spans="1:49" x14ac:dyDescent="0.25">
      <c r="A18" t="s">
        <v>51</v>
      </c>
      <c r="C18" t="s">
        <v>47</v>
      </c>
      <c r="D18">
        <f>ROUND('[1]SMin 1a (0600)'!N66,1)</f>
        <v>21.7</v>
      </c>
      <c r="E18">
        <f>ROUND('[1]SMin 1a (0600)'!O66,1)</f>
        <v>22.1</v>
      </c>
      <c r="F18">
        <f>ROUND('[1]SMin 1a (0600)'!P66,1)</f>
        <v>21.9</v>
      </c>
      <c r="G18">
        <f>ROUND('[1]SMin 1a (0600)'!Q66,1)</f>
        <v>21.4</v>
      </c>
      <c r="H18">
        <f>ROUND('[1]SMin 1a (0600)'!R66,1)</f>
        <v>20</v>
      </c>
      <c r="I18">
        <f>ROUND('[1]SMin 1a (0600)'!S66,1)</f>
        <v>19.600000000000001</v>
      </c>
      <c r="J18">
        <f>ROUND('[1]SMin 1a (0600)'!T66,1)</f>
        <v>19.2</v>
      </c>
      <c r="K18">
        <f>ROUND('[1]SMin 1a (0600)'!U66,1)</f>
        <v>19.2</v>
      </c>
      <c r="L18">
        <f>ROUND('[1]SMin 1a (0600)'!V66,1)</f>
        <v>18.600000000000001</v>
      </c>
      <c r="M18">
        <f>ROUND('[1]SMin 1a (0600)'!W66,1)</f>
        <v>18.100000000000001</v>
      </c>
      <c r="N18">
        <f>ROUND('[1]SMin 1a (0600)'!X66,1)</f>
        <v>17.899999999999999</v>
      </c>
      <c r="O18">
        <f>ROUND('[1]SMin 1a (0600)'!Y66,1)</f>
        <v>16.899999999999999</v>
      </c>
      <c r="P18">
        <f>ROUND('[1]SMin 1a (0600)'!Z66,1)</f>
        <v>16.5</v>
      </c>
      <c r="Q18">
        <f>ROUND('[1]SMin 1a (0600)'!AA66,1)</f>
        <v>15.3</v>
      </c>
      <c r="R18">
        <f>ROUND('[1]SMin 1a (0600)'!AB66,1)</f>
        <v>15</v>
      </c>
      <c r="S18">
        <f>ROUND('[1]SMin 1a (0600)'!AC66,1)</f>
        <v>14.7</v>
      </c>
      <c r="T18">
        <f>ROUND('[1]SMin 1a (0600)'!AD66,1)</f>
        <v>14.5</v>
      </c>
      <c r="U18">
        <f>ROUND('[1]SMin 1a (0600)'!AE66,1)</f>
        <v>14.2</v>
      </c>
      <c r="V18">
        <f>ROUND('[1]SMin 1a (0600)'!AF66,1)</f>
        <v>14.1</v>
      </c>
      <c r="W18">
        <f>ROUND('[1]SMin 1a (0600)'!AG66,1)</f>
        <v>14</v>
      </c>
      <c r="X18">
        <f>ROUND('[1]SMin 1a (0600)'!AH66,1)</f>
        <v>13.8</v>
      </c>
      <c r="Y18">
        <f>ROUND('[1]SMin 1a (0600)'!AI66,1)</f>
        <v>13.6</v>
      </c>
      <c r="Z18">
        <f>ROUND('[1]SMin 1a (0600)'!AJ66,1)</f>
        <v>13.5</v>
      </c>
      <c r="AA18">
        <f>ROUND('[1]SMin 1a (0600)'!AK66,1)</f>
        <v>13.4</v>
      </c>
      <c r="AB18">
        <f>ROUND('[1]SMin 1a (0600)'!AL66,1)</f>
        <v>13.3</v>
      </c>
      <c r="AC18">
        <f>ROUND('[1]SMin 1a (0600)'!AM66,1)</f>
        <v>13.2</v>
      </c>
      <c r="AD18">
        <f>ROUND('[1]SMin 1a (0600)'!AN66,1)</f>
        <v>13.1</v>
      </c>
      <c r="AE18">
        <f>ROUND('[1]SMin 1a (0600)'!AO66,1)</f>
        <v>13.1</v>
      </c>
      <c r="AF18">
        <f>ROUND('[1]SMin 1a (0600)'!AP66,1)</f>
        <v>13</v>
      </c>
      <c r="AG18">
        <f>ROUND('[1]SMin 1a (0600)'!AQ66,1)</f>
        <v>12.9</v>
      </c>
      <c r="AH18">
        <f>ROUND('[1]SMin 1a (0600)'!AR66,1)</f>
        <v>12.8</v>
      </c>
      <c r="AI18">
        <f>ROUND('[1]SMin 1a (0600)'!AS66,1)</f>
        <v>12.7</v>
      </c>
      <c r="AJ18">
        <f>ROUND('[1]SMin 1a (0600)'!AT66,1)</f>
        <v>12.7</v>
      </c>
      <c r="AK18">
        <f>ROUND('[1]SMin 1a (0600)'!AU66,1)</f>
        <v>12.8</v>
      </c>
      <c r="AL18">
        <f>ROUND('[1]SMin 1a (0600)'!AV66,1)</f>
        <v>12.9</v>
      </c>
      <c r="AM18">
        <f>ROUND('[1]SMin 1a (0600)'!AW66,1)</f>
        <v>13</v>
      </c>
      <c r="AN18">
        <f>ROUND('[1]SMin 1a (0600)'!AX66,1)</f>
        <v>13.1</v>
      </c>
      <c r="AO18">
        <f>ROUND('[1]SMin 1a (0600)'!AY66,1)</f>
        <v>13.2</v>
      </c>
      <c r="AP18">
        <f>ROUND('[1]SMin 1a (0600)'!AZ66,1)</f>
        <v>13.4</v>
      </c>
      <c r="AQ18">
        <f>ROUND('[1]SMin 1a (0600)'!BA66,1)</f>
        <v>13.5</v>
      </c>
      <c r="AR18">
        <f>ROUND('[1]SMin 1a (0600)'!BB66,1)</f>
        <v>13.6</v>
      </c>
      <c r="AS18">
        <f>ROUND('[1]SMin 1a (0600)'!BC66,1)</f>
        <v>13.7</v>
      </c>
      <c r="AT18">
        <f>ROUND('[1]SMin 1a (0600)'!BD66,1)</f>
        <v>13.8</v>
      </c>
      <c r="AU18">
        <f>ROUND('[1]SMin 1a (0600)'!BE66,1)</f>
        <v>14</v>
      </c>
      <c r="AV18">
        <f>ROUND('[1]SMin 1a (0600)'!BF66,1)</f>
        <v>14.1</v>
      </c>
      <c r="AW18">
        <f>ROUND('[1]SMin 1a (0600)'!BG66,1)</f>
        <v>14.3</v>
      </c>
    </row>
    <row r="19" spans="1:49" x14ac:dyDescent="0.25">
      <c r="A19" t="s">
        <v>51</v>
      </c>
      <c r="C19" t="s">
        <v>48</v>
      </c>
      <c r="D19">
        <f>ROUND('[1]SMin 1a (0600)'!N87,1)</f>
        <v>21.7</v>
      </c>
      <c r="E19">
        <f>ROUND('[1]SMin 1a (0600)'!O87,1)</f>
        <v>22.1</v>
      </c>
      <c r="F19">
        <f>ROUND('[1]SMin 1a (0600)'!P87,1)</f>
        <v>21.9</v>
      </c>
      <c r="G19">
        <f>ROUND('[1]SMin 1a (0600)'!Q87,1)</f>
        <v>21.4</v>
      </c>
      <c r="H19">
        <f>ROUND('[1]SMin 1a (0600)'!R87,1)</f>
        <v>20</v>
      </c>
      <c r="I19">
        <f>ROUND('[1]SMin 1a (0600)'!S87,1)</f>
        <v>19.600000000000001</v>
      </c>
      <c r="J19">
        <f>ROUND('[1]SMin 1a (0600)'!T87,1)</f>
        <v>19.2</v>
      </c>
      <c r="K19">
        <f>ROUND('[1]SMin 1a (0600)'!U87,1)</f>
        <v>19.2</v>
      </c>
      <c r="L19">
        <f>ROUND('[1]SMin 1a (0600)'!V87,1)</f>
        <v>18.600000000000001</v>
      </c>
      <c r="M19">
        <f>ROUND('[1]SMin 1a (0600)'!W87,1)</f>
        <v>18.100000000000001</v>
      </c>
      <c r="N19">
        <f>ROUND('[1]SMin 1a (0600)'!X87,1)</f>
        <v>17.899999999999999</v>
      </c>
      <c r="O19">
        <f>ROUND('[1]SMin 1a (0600)'!Y87,1)</f>
        <v>16.899999999999999</v>
      </c>
      <c r="P19">
        <f>ROUND('[1]SMin 1a (0600)'!Z87,1)</f>
        <v>16.5</v>
      </c>
      <c r="Q19">
        <f>ROUND('[1]SMin 1a (0600)'!AA87,1)</f>
        <v>15.7</v>
      </c>
      <c r="R19">
        <f>ROUND('[1]SMin 1a (0600)'!AB87,1)</f>
        <v>15.5</v>
      </c>
      <c r="S19">
        <f>ROUND('[1]SMin 1a (0600)'!AC87,1)</f>
        <v>15.3</v>
      </c>
      <c r="T19">
        <f>ROUND('[1]SMin 1a (0600)'!AD87,1)</f>
        <v>15.2</v>
      </c>
      <c r="U19">
        <f>ROUND('[1]SMin 1a (0600)'!AE87,1)</f>
        <v>15.1</v>
      </c>
      <c r="V19">
        <f>ROUND('[1]SMin 1a (0600)'!AF87,1)</f>
        <v>15</v>
      </c>
      <c r="W19">
        <f>ROUND('[1]SMin 1a (0600)'!AG87,1)</f>
        <v>14.9</v>
      </c>
      <c r="X19">
        <f>ROUND('[1]SMin 1a (0600)'!AH87,1)</f>
        <v>14.9</v>
      </c>
      <c r="Y19">
        <f>ROUND('[1]SMin 1a (0600)'!AI87,1)</f>
        <v>14.8</v>
      </c>
      <c r="Z19">
        <f>ROUND('[1]SMin 1a (0600)'!AJ87,1)</f>
        <v>14.7</v>
      </c>
      <c r="AA19">
        <f>ROUND('[1]SMin 1a (0600)'!AK87,1)</f>
        <v>14.6</v>
      </c>
      <c r="AB19">
        <f>ROUND('[1]SMin 1a (0600)'!AL87,1)</f>
        <v>14.5</v>
      </c>
      <c r="AC19">
        <f>ROUND('[1]SMin 1a (0600)'!AM87,1)</f>
        <v>14.4</v>
      </c>
      <c r="AD19">
        <f>ROUND('[1]SMin 1a (0600)'!AN87,1)</f>
        <v>14.3</v>
      </c>
      <c r="AE19">
        <f>ROUND('[1]SMin 1a (0600)'!AO87,1)</f>
        <v>14.2</v>
      </c>
      <c r="AF19">
        <f>ROUND('[1]SMin 1a (0600)'!AP87,1)</f>
        <v>14.2</v>
      </c>
      <c r="AG19">
        <f>ROUND('[1]SMin 1a (0600)'!AQ87,1)</f>
        <v>14.2</v>
      </c>
      <c r="AH19">
        <f>ROUND('[1]SMin 1a (0600)'!AR87,1)</f>
        <v>14.2</v>
      </c>
      <c r="AI19">
        <f>ROUND('[1]SMin 1a (0600)'!AS87,1)</f>
        <v>14.2</v>
      </c>
      <c r="AJ19">
        <f>ROUND('[1]SMin 1a (0600)'!AT87,1)</f>
        <v>14.2</v>
      </c>
      <c r="AK19">
        <f>ROUND('[1]SMin 1a (0600)'!AU87,1)</f>
        <v>14.3</v>
      </c>
      <c r="AL19">
        <f>ROUND('[1]SMin 1a (0600)'!AV87,1)</f>
        <v>14.4</v>
      </c>
      <c r="AM19">
        <f>ROUND('[1]SMin 1a (0600)'!AW87,1)</f>
        <v>14.4</v>
      </c>
      <c r="AN19">
        <f>ROUND('[1]SMin 1a (0600)'!AX87,1)</f>
        <v>14.5</v>
      </c>
      <c r="AO19">
        <f>ROUND('[1]SMin 1a (0600)'!AY87,1)</f>
        <v>14.6</v>
      </c>
      <c r="AP19">
        <f>ROUND('[1]SMin 1a (0600)'!AZ87,1)</f>
        <v>14.7</v>
      </c>
      <c r="AQ19">
        <f>ROUND('[1]SMin 1a (0600)'!BA87,1)</f>
        <v>14.7</v>
      </c>
      <c r="AR19">
        <f>ROUND('[1]SMin 1a (0600)'!BB87,1)</f>
        <v>14.8</v>
      </c>
      <c r="AS19">
        <f>ROUND('[1]SMin 1a (0600)'!BC87,1)</f>
        <v>14.8</v>
      </c>
      <c r="AT19">
        <f>ROUND('[1]SMin 1a (0600)'!BD87,1)</f>
        <v>14.9</v>
      </c>
      <c r="AU19">
        <f>ROUND('[1]SMin 1a (0600)'!BE87,1)</f>
        <v>14.9</v>
      </c>
      <c r="AV19">
        <f>ROUND('[1]SMin 1a (0600)'!BF87,1)</f>
        <v>14.9</v>
      </c>
      <c r="AW19">
        <f>ROUND('[1]SMin 1a (0600)'!BG87,1)</f>
        <v>15</v>
      </c>
    </row>
    <row r="20" spans="1:49" x14ac:dyDescent="0.25">
      <c r="A20" t="s">
        <v>51</v>
      </c>
      <c r="C20" t="s">
        <v>49</v>
      </c>
      <c r="D20">
        <f>ROUND('[1]SMin 1a (0600)'!N108,1)</f>
        <v>21.7</v>
      </c>
      <c r="E20">
        <f>ROUND('[1]SMin 1a (0600)'!O108,1)</f>
        <v>22.1</v>
      </c>
      <c r="F20">
        <f>ROUND('[1]SMin 1a (0600)'!P108,1)</f>
        <v>21.9</v>
      </c>
      <c r="G20">
        <f>ROUND('[1]SMin 1a (0600)'!Q108,1)</f>
        <v>21.4</v>
      </c>
      <c r="H20">
        <f>ROUND('[1]SMin 1a (0600)'!R108,1)</f>
        <v>20</v>
      </c>
      <c r="I20">
        <f>ROUND('[1]SMin 1a (0600)'!S108,1)</f>
        <v>19.600000000000001</v>
      </c>
      <c r="J20">
        <f>ROUND('[1]SMin 1a (0600)'!T108,1)</f>
        <v>19.2</v>
      </c>
      <c r="K20">
        <f>ROUND('[1]SMin 1a (0600)'!U108,1)</f>
        <v>19.2</v>
      </c>
      <c r="L20">
        <f>ROUND('[1]SMin 1a (0600)'!V108,1)</f>
        <v>18.600000000000001</v>
      </c>
      <c r="M20">
        <f>ROUND('[1]SMin 1a (0600)'!W108,1)</f>
        <v>18.100000000000001</v>
      </c>
      <c r="N20">
        <f>ROUND('[1]SMin 1a (0600)'!X108,1)</f>
        <v>17.899999999999999</v>
      </c>
      <c r="O20">
        <f>ROUND('[1]SMin 1a (0600)'!Y108,1)</f>
        <v>16.899999999999999</v>
      </c>
      <c r="P20">
        <f>ROUND('[1]SMin 1a (0600)'!Z108,1)</f>
        <v>16.5</v>
      </c>
      <c r="Q20">
        <f>ROUND('[1]SMin 1a (0600)'!AA108,1)</f>
        <v>15.3</v>
      </c>
      <c r="R20">
        <f>ROUND('[1]SMin 1a (0600)'!AB108,1)</f>
        <v>15</v>
      </c>
      <c r="S20">
        <f>ROUND('[1]SMin 1a (0600)'!AC108,1)</f>
        <v>14.6</v>
      </c>
      <c r="T20">
        <f>ROUND('[1]SMin 1a (0600)'!AD108,1)</f>
        <v>14.4</v>
      </c>
      <c r="U20">
        <f>ROUND('[1]SMin 1a (0600)'!AE108,1)</f>
        <v>14</v>
      </c>
      <c r="V20">
        <f>ROUND('[1]SMin 1a (0600)'!AF108,1)</f>
        <v>13.8</v>
      </c>
      <c r="W20">
        <f>ROUND('[1]SMin 1a (0600)'!AG108,1)</f>
        <v>13.6</v>
      </c>
      <c r="X20">
        <f>ROUND('[1]SMin 1a (0600)'!AH108,1)</f>
        <v>13.3</v>
      </c>
      <c r="Y20">
        <f>ROUND('[1]SMin 1a (0600)'!AI108,1)</f>
        <v>13</v>
      </c>
      <c r="Z20">
        <f>ROUND('[1]SMin 1a (0600)'!AJ108,1)</f>
        <v>12.8</v>
      </c>
      <c r="AA20">
        <f>ROUND('[1]SMin 1a (0600)'!AK108,1)</f>
        <v>12.6</v>
      </c>
      <c r="AB20">
        <f>ROUND('[1]SMin 1a (0600)'!AL108,1)</f>
        <v>12.3</v>
      </c>
      <c r="AC20">
        <f>ROUND('[1]SMin 1a (0600)'!AM108,1)</f>
        <v>12.1</v>
      </c>
      <c r="AD20">
        <f>ROUND('[1]SMin 1a (0600)'!AN108,1)</f>
        <v>11.9</v>
      </c>
      <c r="AE20">
        <f>ROUND('[1]SMin 1a (0600)'!AO108,1)</f>
        <v>11.8</v>
      </c>
      <c r="AF20">
        <f>ROUND('[1]SMin 1a (0600)'!AP108,1)</f>
        <v>11.7</v>
      </c>
      <c r="AG20">
        <f>ROUND('[1]SMin 1a (0600)'!AQ108,1)</f>
        <v>11.5</v>
      </c>
      <c r="AH20">
        <f>ROUND('[1]SMin 1a (0600)'!AR108,1)</f>
        <v>11.5</v>
      </c>
      <c r="AI20">
        <f>ROUND('[1]SMin 1a (0600)'!AS108,1)</f>
        <v>11.4</v>
      </c>
      <c r="AJ20">
        <f>ROUND('[1]SMin 1a (0600)'!AT108,1)</f>
        <v>11.5</v>
      </c>
      <c r="AK20">
        <f>ROUND('[1]SMin 1a (0600)'!AU108,1)</f>
        <v>11.5</v>
      </c>
      <c r="AL20">
        <f>ROUND('[1]SMin 1a (0600)'!AV108,1)</f>
        <v>11.6</v>
      </c>
      <c r="AM20">
        <f>ROUND('[1]SMin 1a (0600)'!AW108,1)</f>
        <v>11.7</v>
      </c>
      <c r="AN20">
        <f>ROUND('[1]SMin 1a (0600)'!AX108,1)</f>
        <v>11.8</v>
      </c>
      <c r="AO20">
        <f>ROUND('[1]SMin 1a (0600)'!AY108,1)</f>
        <v>11.9</v>
      </c>
      <c r="AP20">
        <f>ROUND('[1]SMin 1a (0600)'!AZ108,1)</f>
        <v>12</v>
      </c>
      <c r="AQ20">
        <f>ROUND('[1]SMin 1a (0600)'!BA108,1)</f>
        <v>12</v>
      </c>
      <c r="AR20">
        <f>ROUND('[1]SMin 1a (0600)'!BB108,1)</f>
        <v>12.1</v>
      </c>
      <c r="AS20">
        <f>ROUND('[1]SMin 1a (0600)'!BC108,1)</f>
        <v>12.1</v>
      </c>
      <c r="AT20">
        <f>ROUND('[1]SMin 1a (0600)'!BD108,1)</f>
        <v>12.2</v>
      </c>
      <c r="AU20">
        <f>ROUND('[1]SMin 1a (0600)'!BE108,1)</f>
        <v>12.4</v>
      </c>
      <c r="AV20">
        <f>ROUND('[1]SMin 1a (0600)'!BF108,1)</f>
        <v>12.6</v>
      </c>
      <c r="AW20">
        <f>ROUND('[1]SMin 1a (0600)'!BG108,1)</f>
        <v>12.9</v>
      </c>
    </row>
    <row r="22" spans="1:49" x14ac:dyDescent="0.25">
      <c r="A22" s="2" t="s">
        <v>68</v>
      </c>
      <c r="D22" t="str">
        <f>D10</f>
        <v>05/06</v>
      </c>
      <c r="E22" t="str">
        <f t="shared" ref="E22:AW22" si="1">E10</f>
        <v>06/07</v>
      </c>
      <c r="F22" t="str">
        <f t="shared" si="1"/>
        <v>07/08</v>
      </c>
      <c r="G22" t="str">
        <f t="shared" si="1"/>
        <v>08/09</v>
      </c>
      <c r="H22" t="str">
        <f t="shared" si="1"/>
        <v>09/10</v>
      </c>
      <c r="I22" t="str">
        <f t="shared" si="1"/>
        <v>10/11</v>
      </c>
      <c r="J22" t="str">
        <f t="shared" si="1"/>
        <v>11/12</v>
      </c>
      <c r="K22" t="str">
        <f t="shared" si="1"/>
        <v>12/13</v>
      </c>
      <c r="L22" t="str">
        <f t="shared" si="1"/>
        <v>13/14</v>
      </c>
      <c r="M22" t="str">
        <f t="shared" si="1"/>
        <v>14/15</v>
      </c>
      <c r="N22" t="str">
        <f t="shared" si="1"/>
        <v>15/16</v>
      </c>
      <c r="O22" t="str">
        <f t="shared" si="1"/>
        <v>16/17</v>
      </c>
      <c r="P22" t="str">
        <f t="shared" si="1"/>
        <v>17/18</v>
      </c>
      <c r="Q22" t="str">
        <f t="shared" si="1"/>
        <v>18/19</v>
      </c>
      <c r="R22" t="str">
        <f t="shared" si="1"/>
        <v>19/20</v>
      </c>
      <c r="S22" t="str">
        <f t="shared" si="1"/>
        <v>20/21</v>
      </c>
      <c r="T22" t="str">
        <f t="shared" si="1"/>
        <v>21/22</v>
      </c>
      <c r="U22" t="str">
        <f t="shared" si="1"/>
        <v>22/23</v>
      </c>
      <c r="V22" t="str">
        <f t="shared" si="1"/>
        <v>23/24</v>
      </c>
      <c r="W22" t="str">
        <f t="shared" si="1"/>
        <v>24/25</v>
      </c>
      <c r="X22" t="str">
        <f t="shared" si="1"/>
        <v>25/26</v>
      </c>
      <c r="Y22" t="str">
        <f t="shared" si="1"/>
        <v>26/27</v>
      </c>
      <c r="Z22" t="str">
        <f t="shared" si="1"/>
        <v>27/28</v>
      </c>
      <c r="AA22" t="str">
        <f t="shared" si="1"/>
        <v>28/29</v>
      </c>
      <c r="AB22" t="str">
        <f t="shared" si="1"/>
        <v>29/30</v>
      </c>
      <c r="AC22" t="str">
        <f t="shared" si="1"/>
        <v>30/31</v>
      </c>
      <c r="AD22" t="str">
        <f t="shared" si="1"/>
        <v>31/32</v>
      </c>
      <c r="AE22" t="str">
        <f t="shared" si="1"/>
        <v>32/33</v>
      </c>
      <c r="AF22" t="str">
        <f t="shared" si="1"/>
        <v>33/34</v>
      </c>
      <c r="AG22" t="str">
        <f t="shared" si="1"/>
        <v>34/35</v>
      </c>
      <c r="AH22" t="str">
        <f t="shared" si="1"/>
        <v>35/36</v>
      </c>
      <c r="AI22" t="str">
        <f t="shared" si="1"/>
        <v>36/37</v>
      </c>
      <c r="AJ22" t="str">
        <f t="shared" si="1"/>
        <v>37/38</v>
      </c>
      <c r="AK22" t="str">
        <f t="shared" si="1"/>
        <v>38/39</v>
      </c>
      <c r="AL22" t="str">
        <f t="shared" si="1"/>
        <v>39/40</v>
      </c>
      <c r="AM22" t="str">
        <f t="shared" si="1"/>
        <v>40/41</v>
      </c>
      <c r="AN22" t="str">
        <f t="shared" si="1"/>
        <v>41/42</v>
      </c>
      <c r="AO22" t="str">
        <f t="shared" si="1"/>
        <v>42/43</v>
      </c>
      <c r="AP22" t="str">
        <f t="shared" si="1"/>
        <v>43/44</v>
      </c>
      <c r="AQ22" t="str">
        <f t="shared" si="1"/>
        <v>44/45</v>
      </c>
      <c r="AR22" t="str">
        <f t="shared" si="1"/>
        <v>45/46</v>
      </c>
      <c r="AS22" t="str">
        <f t="shared" si="1"/>
        <v>46/47</v>
      </c>
      <c r="AT22" t="str">
        <f t="shared" si="1"/>
        <v>47/48</v>
      </c>
      <c r="AU22" t="str">
        <f t="shared" si="1"/>
        <v>48/49</v>
      </c>
      <c r="AV22" t="str">
        <f t="shared" si="1"/>
        <v>49/50</v>
      </c>
      <c r="AW22" t="str">
        <f t="shared" si="1"/>
        <v>50/51</v>
      </c>
    </row>
    <row r="23" spans="1:49" x14ac:dyDescent="0.25">
      <c r="A23" t="s">
        <v>52</v>
      </c>
      <c r="C23" t="s">
        <v>46</v>
      </c>
      <c r="D23">
        <f>ROUND('[1]SMin 1a (1400)'!N44,1)</f>
        <v>32.9</v>
      </c>
      <c r="E23">
        <f>ROUND('[1]SMin 1a (1400)'!O44,1)</f>
        <v>33.1</v>
      </c>
      <c r="F23">
        <f>ROUND('[1]SMin 1a (1400)'!P44,1)</f>
        <v>32.799999999999997</v>
      </c>
      <c r="G23">
        <f>ROUND('[1]SMin 1a (1400)'!Q44,1)</f>
        <v>32.700000000000003</v>
      </c>
      <c r="H23">
        <f>ROUND('[1]SMin 1a (1400)'!R44,1)</f>
        <v>30.6</v>
      </c>
      <c r="I23">
        <f>ROUND('[1]SMin 1a (1400)'!S44,1)</f>
        <v>30.2</v>
      </c>
      <c r="J23">
        <f>ROUND('[1]SMin 1a (1400)'!T44,1)</f>
        <v>30.9</v>
      </c>
      <c r="K23">
        <f>ROUND('[1]SMin 1a (1400)'!U44,1)</f>
        <v>29.7</v>
      </c>
      <c r="L23">
        <f>ROUND('[1]SMin 1a (1400)'!V44,1)</f>
        <v>28.9</v>
      </c>
      <c r="M23">
        <f>ROUND('[1]SMin 1a (1400)'!W44,1)</f>
        <v>26.8</v>
      </c>
      <c r="N23">
        <f>ROUND('[1]SMin 1a (1400)'!X44,1)</f>
        <v>24.4</v>
      </c>
      <c r="O23">
        <f>ROUND('[1]SMin 1a (1400)'!Y44,1)</f>
        <v>20.3</v>
      </c>
      <c r="P23">
        <f>ROUND('[1]SMin 1a (1400)'!Z44,1)</f>
        <v>18.100000000000001</v>
      </c>
      <c r="Q23">
        <f>ROUND('[1]SMin 1a (1400)'!AA44,1)</f>
        <v>18.5</v>
      </c>
      <c r="R23">
        <f>ROUND('[1]SMin 1a (1400)'!AB44,1)</f>
        <v>17.8</v>
      </c>
      <c r="S23">
        <f>ROUND('[1]SMin 1a (1400)'!AC44,1)</f>
        <v>17.3</v>
      </c>
      <c r="T23">
        <f>ROUND('[1]SMin 1a (1400)'!AD44,1)</f>
        <v>17.100000000000001</v>
      </c>
      <c r="U23">
        <f>ROUND('[1]SMin 1a (1400)'!AE44,1)</f>
        <v>16.8</v>
      </c>
      <c r="V23">
        <f>ROUND('[1]SMin 1a (1400)'!AF44,1)</f>
        <v>16.2</v>
      </c>
      <c r="W23">
        <f>ROUND('[1]SMin 1a (1400)'!AG44,1)</f>
        <v>15.5</v>
      </c>
      <c r="X23">
        <f>ROUND('[1]SMin 1a (1400)'!AH44,1)</f>
        <v>14.6</v>
      </c>
      <c r="Y23">
        <f>ROUND('[1]SMin 1a (1400)'!AI44,1)</f>
        <v>13.7</v>
      </c>
      <c r="Z23">
        <f>ROUND('[1]SMin 1a (1400)'!AJ44,1)</f>
        <v>13</v>
      </c>
      <c r="AA23">
        <f>ROUND('[1]SMin 1a (1400)'!AK44,1)</f>
        <v>12.3</v>
      </c>
      <c r="AB23">
        <f>ROUND('[1]SMin 1a (1400)'!AL44,1)</f>
        <v>11.8</v>
      </c>
      <c r="AC23">
        <f>ROUND('[1]SMin 1a (1400)'!AM44,1)</f>
        <v>11.4</v>
      </c>
      <c r="AD23">
        <f>ROUND('[1]SMin 1a (1400)'!AN44,1)</f>
        <v>10.8</v>
      </c>
      <c r="AE23">
        <f>ROUND('[1]SMin 1a (1400)'!AO44,1)</f>
        <v>10.1</v>
      </c>
      <c r="AF23">
        <f>ROUND('[1]SMin 1a (1400)'!AP44,1)</f>
        <v>9.1999999999999993</v>
      </c>
      <c r="AG23">
        <f>ROUND('[1]SMin 1a (1400)'!AQ44,1)</f>
        <v>8.3000000000000007</v>
      </c>
      <c r="AH23">
        <f>ROUND('[1]SMin 1a (1400)'!AR44,1)</f>
        <v>7.4</v>
      </c>
      <c r="AI23">
        <f>ROUND('[1]SMin 1a (1400)'!AS44,1)</f>
        <v>6.7</v>
      </c>
      <c r="AJ23">
        <f>ROUND('[1]SMin 1a (1400)'!AT44,1)</f>
        <v>6.3</v>
      </c>
      <c r="AK23">
        <f>ROUND('[1]SMin 1a (1400)'!AU44,1)</f>
        <v>6</v>
      </c>
      <c r="AL23">
        <f>ROUND('[1]SMin 1a (1400)'!AV44,1)</f>
        <v>6</v>
      </c>
      <c r="AM23">
        <f>ROUND('[1]SMin 1a (1400)'!AW44,1)</f>
        <v>6.1</v>
      </c>
      <c r="AN23">
        <f>ROUND('[1]SMin 1a (1400)'!AX44,1)</f>
        <v>6.3</v>
      </c>
      <c r="AO23">
        <f>ROUND('[1]SMin 1a (1400)'!AY44,1)</f>
        <v>6.6</v>
      </c>
      <c r="AP23">
        <f>ROUND('[1]SMin 1a (1400)'!AZ44,1)</f>
        <v>7.1</v>
      </c>
      <c r="AQ23">
        <f>ROUND('[1]SMin 1a (1400)'!BA44,1)</f>
        <v>7.7</v>
      </c>
      <c r="AR23">
        <f>ROUND('[1]SMin 1a (1400)'!BB44,1)</f>
        <v>8.1</v>
      </c>
      <c r="AS23">
        <f>ROUND('[1]SMin 1a (1400)'!BC44,1)</f>
        <v>8.4</v>
      </c>
      <c r="AT23">
        <f>ROUND('[1]SMin 1a (1400)'!BD44,1)</f>
        <v>8.6</v>
      </c>
      <c r="AU23">
        <f>ROUND('[1]SMin 1a (1400)'!BE44,1)</f>
        <v>8.6999999999999993</v>
      </c>
      <c r="AV23">
        <f>ROUND('[1]SMin 1a (1400)'!BF44,1)</f>
        <v>8.8000000000000007</v>
      </c>
      <c r="AW23">
        <f>ROUND('[1]SMin 1a (1400)'!BG44,1)</f>
        <v>8.8000000000000007</v>
      </c>
    </row>
    <row r="24" spans="1:49" x14ac:dyDescent="0.25">
      <c r="A24" t="s">
        <v>52</v>
      </c>
      <c r="C24" t="s">
        <v>47</v>
      </c>
      <c r="D24">
        <f>ROUND('[1]SMin 1a (1400)'!N64,1)</f>
        <v>32.9</v>
      </c>
      <c r="E24">
        <f>ROUND('[1]SMin 1a (1400)'!O64,1)</f>
        <v>33.1</v>
      </c>
      <c r="F24">
        <f>ROUND('[1]SMin 1a (1400)'!P64,1)</f>
        <v>32.799999999999997</v>
      </c>
      <c r="G24">
        <f>ROUND('[1]SMin 1a (1400)'!Q64,1)</f>
        <v>32.700000000000003</v>
      </c>
      <c r="H24">
        <f>ROUND('[1]SMin 1a (1400)'!R64,1)</f>
        <v>30.6</v>
      </c>
      <c r="I24">
        <f>ROUND('[1]SMin 1a (1400)'!S64,1)</f>
        <v>30.2</v>
      </c>
      <c r="J24">
        <f>ROUND('[1]SMin 1a (1400)'!T64,1)</f>
        <v>30.9</v>
      </c>
      <c r="K24">
        <f>ROUND('[1]SMin 1a (1400)'!U64,1)</f>
        <v>29.7</v>
      </c>
      <c r="L24">
        <f>ROUND('[1]SMin 1a (1400)'!V64,1)</f>
        <v>28.9</v>
      </c>
      <c r="M24">
        <f>ROUND('[1]SMin 1a (1400)'!W64,1)</f>
        <v>26.8</v>
      </c>
      <c r="N24">
        <f>ROUND('[1]SMin 1a (1400)'!X64,1)</f>
        <v>24.4</v>
      </c>
      <c r="O24">
        <f>ROUND('[1]SMin 1a (1400)'!Y64,1)</f>
        <v>20.3</v>
      </c>
      <c r="P24">
        <f>ROUND('[1]SMin 1a (1400)'!Z64,1)</f>
        <v>18.100000000000001</v>
      </c>
      <c r="Q24">
        <f>ROUND('[1]SMin 1a (1400)'!AA64,1)</f>
        <v>17.7</v>
      </c>
      <c r="R24">
        <f>ROUND('[1]SMin 1a (1400)'!AB64,1)</f>
        <v>16.8</v>
      </c>
      <c r="S24">
        <f>ROUND('[1]SMin 1a (1400)'!AC64,1)</f>
        <v>15.9</v>
      </c>
      <c r="T24">
        <f>ROUND('[1]SMin 1a (1400)'!AD64,1)</f>
        <v>15.3</v>
      </c>
      <c r="U24">
        <f>ROUND('[1]SMin 1a (1400)'!AE64,1)</f>
        <v>14.4</v>
      </c>
      <c r="V24">
        <f>ROUND('[1]SMin 1a (1400)'!AF64,1)</f>
        <v>13.8</v>
      </c>
      <c r="W24">
        <f>ROUND('[1]SMin 1a (1400)'!AG64,1)</f>
        <v>13</v>
      </c>
      <c r="X24">
        <f>ROUND('[1]SMin 1a (1400)'!AH64,1)</f>
        <v>12</v>
      </c>
      <c r="Y24">
        <f>ROUND('[1]SMin 1a (1400)'!AI64,1)</f>
        <v>11</v>
      </c>
      <c r="Z24">
        <f>ROUND('[1]SMin 1a (1400)'!AJ64,1)</f>
        <v>9.9</v>
      </c>
      <c r="AA24">
        <f>ROUND('[1]SMin 1a (1400)'!AK64,1)</f>
        <v>9.1</v>
      </c>
      <c r="AB24">
        <f>ROUND('[1]SMin 1a (1400)'!AL64,1)</f>
        <v>8.4</v>
      </c>
      <c r="AC24">
        <f>ROUND('[1]SMin 1a (1400)'!AM64,1)</f>
        <v>7.8</v>
      </c>
      <c r="AD24">
        <f>ROUND('[1]SMin 1a (1400)'!AN64,1)</f>
        <v>7.3</v>
      </c>
      <c r="AE24">
        <f>ROUND('[1]SMin 1a (1400)'!AO64,1)</f>
        <v>6.9</v>
      </c>
      <c r="AF24">
        <f>ROUND('[1]SMin 1a (1400)'!AP64,1)</f>
        <v>6.5</v>
      </c>
      <c r="AG24">
        <f>ROUND('[1]SMin 1a (1400)'!AQ64,1)</f>
        <v>5.9</v>
      </c>
      <c r="AH24">
        <f>ROUND('[1]SMin 1a (1400)'!AR64,1)</f>
        <v>5.5</v>
      </c>
      <c r="AI24">
        <f>ROUND('[1]SMin 1a (1400)'!AS64,1)</f>
        <v>5.0999999999999996</v>
      </c>
      <c r="AJ24">
        <f>ROUND('[1]SMin 1a (1400)'!AT64,1)</f>
        <v>5</v>
      </c>
      <c r="AK24">
        <f>ROUND('[1]SMin 1a (1400)'!AU64,1)</f>
        <v>5</v>
      </c>
      <c r="AL24">
        <f>ROUND('[1]SMin 1a (1400)'!AV64,1)</f>
        <v>5.0999999999999996</v>
      </c>
      <c r="AM24">
        <f>ROUND('[1]SMin 1a (1400)'!AW64,1)</f>
        <v>5.2</v>
      </c>
      <c r="AN24">
        <f>ROUND('[1]SMin 1a (1400)'!AX64,1)</f>
        <v>5.4</v>
      </c>
      <c r="AO24">
        <f>ROUND('[1]SMin 1a (1400)'!AY64,1)</f>
        <v>5.6</v>
      </c>
      <c r="AP24">
        <f>ROUND('[1]SMin 1a (1400)'!AZ64,1)</f>
        <v>5.9</v>
      </c>
      <c r="AQ24">
        <f>ROUND('[1]SMin 1a (1400)'!BA64,1)</f>
        <v>6.1</v>
      </c>
      <c r="AR24">
        <f>ROUND('[1]SMin 1a (1400)'!BB64,1)</f>
        <v>6.3</v>
      </c>
      <c r="AS24">
        <f>ROUND('[1]SMin 1a (1400)'!BC64,1)</f>
        <v>6.5</v>
      </c>
      <c r="AT24">
        <f>ROUND('[1]SMin 1a (1400)'!BD64,1)</f>
        <v>6.7</v>
      </c>
      <c r="AU24">
        <f>ROUND('[1]SMin 1a (1400)'!BE64,1)</f>
        <v>7</v>
      </c>
      <c r="AV24">
        <f>ROUND('[1]SMin 1a (1400)'!BF64,1)</f>
        <v>7.3</v>
      </c>
      <c r="AW24">
        <f>ROUND('[1]SMin 1a (1400)'!BG64,1)</f>
        <v>7.8</v>
      </c>
    </row>
    <row r="25" spans="1:49" x14ac:dyDescent="0.25">
      <c r="A25" t="s">
        <v>52</v>
      </c>
      <c r="C25" t="s">
        <v>48</v>
      </c>
      <c r="D25">
        <f>ROUND('[1]SMin 1a (1400)'!N84,1)</f>
        <v>32.9</v>
      </c>
      <c r="E25">
        <f>ROUND('[1]SMin 1a (1400)'!O84,1)</f>
        <v>33.1</v>
      </c>
      <c r="F25">
        <f>ROUND('[1]SMin 1a (1400)'!P84,1)</f>
        <v>32.799999999999997</v>
      </c>
      <c r="G25">
        <f>ROUND('[1]SMin 1a (1400)'!Q84,1)</f>
        <v>32.700000000000003</v>
      </c>
      <c r="H25">
        <f>ROUND('[1]SMin 1a (1400)'!R84,1)</f>
        <v>30.6</v>
      </c>
      <c r="I25">
        <f>ROUND('[1]SMin 1a (1400)'!S84,1)</f>
        <v>30.2</v>
      </c>
      <c r="J25">
        <f>ROUND('[1]SMin 1a (1400)'!T84,1)</f>
        <v>30.9</v>
      </c>
      <c r="K25">
        <f>ROUND('[1]SMin 1a (1400)'!U84,1)</f>
        <v>29.7</v>
      </c>
      <c r="L25">
        <f>ROUND('[1]SMin 1a (1400)'!V84,1)</f>
        <v>28.9</v>
      </c>
      <c r="M25">
        <f>ROUND('[1]SMin 1a (1400)'!W84,1)</f>
        <v>26.8</v>
      </c>
      <c r="N25">
        <f>ROUND('[1]SMin 1a (1400)'!X84,1)</f>
        <v>24.4</v>
      </c>
      <c r="O25">
        <f>ROUND('[1]SMin 1a (1400)'!Y84,1)</f>
        <v>20.3</v>
      </c>
      <c r="P25">
        <f>ROUND('[1]SMin 1a (1400)'!Z84,1)</f>
        <v>18.100000000000001</v>
      </c>
      <c r="Q25">
        <f>ROUND('[1]SMin 1a (1400)'!AA84,1)</f>
        <v>18.399999999999999</v>
      </c>
      <c r="R25">
        <f>ROUND('[1]SMin 1a (1400)'!AB84,1)</f>
        <v>17.8</v>
      </c>
      <c r="S25">
        <f>ROUND('[1]SMin 1a (1400)'!AC84,1)</f>
        <v>17.399999999999999</v>
      </c>
      <c r="T25">
        <f>ROUND('[1]SMin 1a (1400)'!AD84,1)</f>
        <v>17.100000000000001</v>
      </c>
      <c r="U25">
        <f>ROUND('[1]SMin 1a (1400)'!AE84,1)</f>
        <v>16.8</v>
      </c>
      <c r="V25">
        <f>ROUND('[1]SMin 1a (1400)'!AF84,1)</f>
        <v>16.5</v>
      </c>
      <c r="W25">
        <f>ROUND('[1]SMin 1a (1400)'!AG84,1)</f>
        <v>16.2</v>
      </c>
      <c r="X25">
        <f>ROUND('[1]SMin 1a (1400)'!AH84,1)</f>
        <v>15.9</v>
      </c>
      <c r="Y25">
        <f>ROUND('[1]SMin 1a (1400)'!AI84,1)</f>
        <v>15.5</v>
      </c>
      <c r="Z25">
        <f>ROUND('[1]SMin 1a (1400)'!AJ84,1)</f>
        <v>15.3</v>
      </c>
      <c r="AA25">
        <f>ROUND('[1]SMin 1a (1400)'!AK84,1)</f>
        <v>15</v>
      </c>
      <c r="AB25">
        <f>ROUND('[1]SMin 1a (1400)'!AL84,1)</f>
        <v>14.8</v>
      </c>
      <c r="AC25">
        <f>ROUND('[1]SMin 1a (1400)'!AM84,1)</f>
        <v>14.5</v>
      </c>
      <c r="AD25">
        <f>ROUND('[1]SMin 1a (1400)'!AN84,1)</f>
        <v>14.4</v>
      </c>
      <c r="AE25">
        <f>ROUND('[1]SMin 1a (1400)'!AO84,1)</f>
        <v>14.4</v>
      </c>
      <c r="AF25">
        <f>ROUND('[1]SMin 1a (1400)'!AP84,1)</f>
        <v>14.4</v>
      </c>
      <c r="AG25">
        <f>ROUND('[1]SMin 1a (1400)'!AQ84,1)</f>
        <v>14.4</v>
      </c>
      <c r="AH25">
        <f>ROUND('[1]SMin 1a (1400)'!AR84,1)</f>
        <v>14.5</v>
      </c>
      <c r="AI25">
        <f>ROUND('[1]SMin 1a (1400)'!AS84,1)</f>
        <v>14.6</v>
      </c>
      <c r="AJ25">
        <f>ROUND('[1]SMin 1a (1400)'!AT84,1)</f>
        <v>14.9</v>
      </c>
      <c r="AK25">
        <f>ROUND('[1]SMin 1a (1400)'!AU84,1)</f>
        <v>15.3</v>
      </c>
      <c r="AL25">
        <f>ROUND('[1]SMin 1a (1400)'!AV84,1)</f>
        <v>15.8</v>
      </c>
      <c r="AM25">
        <f>ROUND('[1]SMin 1a (1400)'!AW84,1)</f>
        <v>16.399999999999999</v>
      </c>
      <c r="AN25">
        <f>ROUND('[1]SMin 1a (1400)'!AX84,1)</f>
        <v>16.899999999999999</v>
      </c>
      <c r="AO25">
        <f>ROUND('[1]SMin 1a (1400)'!AY84,1)</f>
        <v>17.399999999999999</v>
      </c>
      <c r="AP25">
        <f>ROUND('[1]SMin 1a (1400)'!AZ84,1)</f>
        <v>17.7</v>
      </c>
      <c r="AQ25">
        <f>ROUND('[1]SMin 1a (1400)'!BA84,1)</f>
        <v>18</v>
      </c>
      <c r="AR25">
        <f>ROUND('[1]SMin 1a (1400)'!BB84,1)</f>
        <v>18.100000000000001</v>
      </c>
      <c r="AS25">
        <f>ROUND('[1]SMin 1a (1400)'!BC84,1)</f>
        <v>18.3</v>
      </c>
      <c r="AT25">
        <f>ROUND('[1]SMin 1a (1400)'!BD84,1)</f>
        <v>18.5</v>
      </c>
      <c r="AU25">
        <f>ROUND('[1]SMin 1a (1400)'!BE84,1)</f>
        <v>18.600000000000001</v>
      </c>
      <c r="AV25">
        <f>ROUND('[1]SMin 1a (1400)'!BF84,1)</f>
        <v>18.8</v>
      </c>
      <c r="AW25">
        <f>ROUND('[1]SMin 1a (1400)'!BG84,1)</f>
        <v>18.899999999999999</v>
      </c>
    </row>
    <row r="26" spans="1:49" x14ac:dyDescent="0.25">
      <c r="A26" t="s">
        <v>52</v>
      </c>
      <c r="C26" t="s">
        <v>49</v>
      </c>
      <c r="D26">
        <f>ROUND('[1]SMin 1a (1400)'!N104,1)</f>
        <v>32.9</v>
      </c>
      <c r="E26">
        <f>ROUND('[1]SMin 1a (1400)'!O104,1)</f>
        <v>33.1</v>
      </c>
      <c r="F26">
        <f>ROUND('[1]SMin 1a (1400)'!P104,1)</f>
        <v>32.799999999999997</v>
      </c>
      <c r="G26">
        <f>ROUND('[1]SMin 1a (1400)'!Q104,1)</f>
        <v>32.700000000000003</v>
      </c>
      <c r="H26">
        <f>ROUND('[1]SMin 1a (1400)'!R104,1)</f>
        <v>30.6</v>
      </c>
      <c r="I26">
        <f>ROUND('[1]SMin 1a (1400)'!S104,1)</f>
        <v>30.2</v>
      </c>
      <c r="J26">
        <f>ROUND('[1]SMin 1a (1400)'!T104,1)</f>
        <v>30.9</v>
      </c>
      <c r="K26">
        <f>ROUND('[1]SMin 1a (1400)'!U104,1)</f>
        <v>29.7</v>
      </c>
      <c r="L26">
        <f>ROUND('[1]SMin 1a (1400)'!V104,1)</f>
        <v>28.9</v>
      </c>
      <c r="M26">
        <f>ROUND('[1]SMin 1a (1400)'!W104,1)</f>
        <v>26.8</v>
      </c>
      <c r="N26">
        <f>ROUND('[1]SMin 1a (1400)'!X104,1)</f>
        <v>24.4</v>
      </c>
      <c r="O26">
        <f>ROUND('[1]SMin 1a (1400)'!Y104,1)</f>
        <v>20.3</v>
      </c>
      <c r="P26">
        <f>ROUND('[1]SMin 1a (1400)'!Z104,1)</f>
        <v>18.100000000000001</v>
      </c>
      <c r="Q26">
        <f>ROUND('[1]SMin 1a (1400)'!AA104,1)</f>
        <v>17.3</v>
      </c>
      <c r="R26">
        <f>ROUND('[1]SMin 1a (1400)'!AB104,1)</f>
        <v>16.100000000000001</v>
      </c>
      <c r="S26">
        <f>ROUND('[1]SMin 1a (1400)'!AC104,1)</f>
        <v>14.8</v>
      </c>
      <c r="T26">
        <f>ROUND('[1]SMin 1a (1400)'!AD104,1)</f>
        <v>13.6</v>
      </c>
      <c r="U26">
        <f>ROUND('[1]SMin 1a (1400)'!AE104,1)</f>
        <v>12.1</v>
      </c>
      <c r="V26">
        <f>ROUND('[1]SMin 1a (1400)'!AF104,1)</f>
        <v>10.7</v>
      </c>
      <c r="W26">
        <f>ROUND('[1]SMin 1a (1400)'!AG104,1)</f>
        <v>9</v>
      </c>
      <c r="X26">
        <f>ROUND('[1]SMin 1a (1400)'!AH104,1)</f>
        <v>7.3</v>
      </c>
      <c r="Y26">
        <f>ROUND('[1]SMin 1a (1400)'!AI104,1)</f>
        <v>5.6</v>
      </c>
      <c r="Z26">
        <f>ROUND('[1]SMin 1a (1400)'!AJ104,1)</f>
        <v>4</v>
      </c>
      <c r="AA26">
        <f>ROUND('[1]SMin 1a (1400)'!AK104,1)</f>
        <v>2.7</v>
      </c>
      <c r="AB26">
        <f>ROUND('[1]SMin 1a (1400)'!AL104,1)</f>
        <v>1.6</v>
      </c>
      <c r="AC26">
        <f>ROUND('[1]SMin 1a (1400)'!AM104,1)</f>
        <v>0.6</v>
      </c>
      <c r="AD26">
        <f>ROUND('[1]SMin 1a (1400)'!AN104,1)</f>
        <v>-0.1</v>
      </c>
      <c r="AE26">
        <f>ROUND('[1]SMin 1a (1400)'!AO104,1)</f>
        <v>-0.7</v>
      </c>
      <c r="AF26">
        <f>ROUND('[1]SMin 1a (1400)'!AP104,1)</f>
        <v>-1.2</v>
      </c>
      <c r="AG26">
        <f>ROUND('[1]SMin 1a (1400)'!AQ104,1)</f>
        <v>-1.7</v>
      </c>
      <c r="AH26">
        <f>ROUND('[1]SMin 1a (1400)'!AR104,1)</f>
        <v>-1.9</v>
      </c>
      <c r="AI26">
        <f>ROUND('[1]SMin 1a (1400)'!AS104,1)</f>
        <v>-2.2000000000000002</v>
      </c>
      <c r="AJ26">
        <f>ROUND('[1]SMin 1a (1400)'!AT104,1)</f>
        <v>-2.2000000000000002</v>
      </c>
      <c r="AK26">
        <f>ROUND('[1]SMin 1a (1400)'!AU104,1)</f>
        <v>-2.2000000000000002</v>
      </c>
      <c r="AL26">
        <f>ROUND('[1]SMin 1a (1400)'!AV104,1)</f>
        <v>-2</v>
      </c>
      <c r="AM26">
        <f>ROUND('[1]SMin 1a (1400)'!AW104,1)</f>
        <v>-1.8</v>
      </c>
      <c r="AN26">
        <f>ROUND('[1]SMin 1a (1400)'!AX104,1)</f>
        <v>-1.5</v>
      </c>
      <c r="AO26">
        <f>ROUND('[1]SMin 1a (1400)'!AY104,1)</f>
        <v>-1.2</v>
      </c>
      <c r="AP26">
        <f>ROUND('[1]SMin 1a (1400)'!AZ104,1)</f>
        <v>-1</v>
      </c>
      <c r="AQ26">
        <f>ROUND('[1]SMin 1a (1400)'!BA104,1)</f>
        <v>-0.8</v>
      </c>
      <c r="AR26">
        <f>ROUND('[1]SMin 1a (1400)'!BB104,1)</f>
        <v>-0.6</v>
      </c>
      <c r="AS26">
        <f>ROUND('[1]SMin 1a (1400)'!BC104,1)</f>
        <v>-0.4</v>
      </c>
      <c r="AT26">
        <f>ROUND('[1]SMin 1a (1400)'!BD104,1)</f>
        <v>-0.1</v>
      </c>
      <c r="AU26">
        <f>ROUND('[1]SMin 1a (1400)'!BE104,1)</f>
        <v>0.3</v>
      </c>
      <c r="AV26">
        <f>ROUND('[1]SMin 1a (1400)'!BF104,1)</f>
        <v>1</v>
      </c>
      <c r="AW26">
        <f>ROUND('[1]SMin 1a (1400)'!BG104,1)</f>
        <v>1.9</v>
      </c>
    </row>
    <row r="28" spans="1:49" x14ac:dyDescent="0.25">
      <c r="A28" s="2" t="s">
        <v>69</v>
      </c>
      <c r="D28" t="str">
        <f>D10</f>
        <v>05/06</v>
      </c>
      <c r="E28" t="str">
        <f t="shared" ref="E28:AW28" si="2">E10</f>
        <v>06/07</v>
      </c>
      <c r="F28" t="str">
        <f t="shared" si="2"/>
        <v>07/08</v>
      </c>
      <c r="G28" t="str">
        <f t="shared" si="2"/>
        <v>08/09</v>
      </c>
      <c r="H28" t="str">
        <f t="shared" si="2"/>
        <v>09/10</v>
      </c>
      <c r="I28" t="str">
        <f t="shared" si="2"/>
        <v>10/11</v>
      </c>
      <c r="J28" t="str">
        <f t="shared" si="2"/>
        <v>11/12</v>
      </c>
      <c r="K28" t="str">
        <f t="shared" si="2"/>
        <v>12/13</v>
      </c>
      <c r="L28" t="str">
        <f t="shared" si="2"/>
        <v>13/14</v>
      </c>
      <c r="M28" t="str">
        <f t="shared" si="2"/>
        <v>14/15</v>
      </c>
      <c r="N28" t="str">
        <f t="shared" si="2"/>
        <v>15/16</v>
      </c>
      <c r="O28" t="str">
        <f t="shared" si="2"/>
        <v>16/17</v>
      </c>
      <c r="P28" t="str">
        <f t="shared" si="2"/>
        <v>17/18</v>
      </c>
      <c r="Q28" t="str">
        <f t="shared" si="2"/>
        <v>18/19</v>
      </c>
      <c r="R28" t="str">
        <f t="shared" si="2"/>
        <v>19/20</v>
      </c>
      <c r="S28" t="str">
        <f t="shared" si="2"/>
        <v>20/21</v>
      </c>
      <c r="T28" t="str">
        <f t="shared" si="2"/>
        <v>21/22</v>
      </c>
      <c r="U28" t="str">
        <f t="shared" si="2"/>
        <v>22/23</v>
      </c>
      <c r="V28" t="str">
        <f t="shared" si="2"/>
        <v>23/24</v>
      </c>
      <c r="W28" t="str">
        <f t="shared" si="2"/>
        <v>24/25</v>
      </c>
      <c r="X28" t="str">
        <f t="shared" si="2"/>
        <v>25/26</v>
      </c>
      <c r="Y28" t="str">
        <f t="shared" si="2"/>
        <v>26/27</v>
      </c>
      <c r="Z28" t="str">
        <f t="shared" si="2"/>
        <v>27/28</v>
      </c>
      <c r="AA28" t="str">
        <f t="shared" si="2"/>
        <v>28/29</v>
      </c>
      <c r="AB28" t="str">
        <f t="shared" si="2"/>
        <v>29/30</v>
      </c>
      <c r="AC28" t="str">
        <f t="shared" si="2"/>
        <v>30/31</v>
      </c>
      <c r="AD28" t="str">
        <f t="shared" si="2"/>
        <v>31/32</v>
      </c>
      <c r="AE28" t="str">
        <f t="shared" si="2"/>
        <v>32/33</v>
      </c>
      <c r="AF28" t="str">
        <f t="shared" si="2"/>
        <v>33/34</v>
      </c>
      <c r="AG28" t="str">
        <f t="shared" si="2"/>
        <v>34/35</v>
      </c>
      <c r="AH28" t="str">
        <f t="shared" si="2"/>
        <v>35/36</v>
      </c>
      <c r="AI28" t="str">
        <f t="shared" si="2"/>
        <v>36/37</v>
      </c>
      <c r="AJ28" t="str">
        <f t="shared" si="2"/>
        <v>37/38</v>
      </c>
      <c r="AK28" t="str">
        <f t="shared" si="2"/>
        <v>38/39</v>
      </c>
      <c r="AL28" t="str">
        <f t="shared" si="2"/>
        <v>39/40</v>
      </c>
      <c r="AM28" t="str">
        <f t="shared" si="2"/>
        <v>40/41</v>
      </c>
      <c r="AN28" t="str">
        <f t="shared" si="2"/>
        <v>41/42</v>
      </c>
      <c r="AO28" t="str">
        <f t="shared" si="2"/>
        <v>42/43</v>
      </c>
      <c r="AP28" t="str">
        <f t="shared" si="2"/>
        <v>43/44</v>
      </c>
      <c r="AQ28" t="str">
        <f t="shared" si="2"/>
        <v>44/45</v>
      </c>
      <c r="AR28" t="str">
        <f t="shared" si="2"/>
        <v>45/46</v>
      </c>
      <c r="AS28" t="str">
        <f t="shared" si="2"/>
        <v>46/47</v>
      </c>
      <c r="AT28" t="str">
        <f t="shared" si="2"/>
        <v>47/48</v>
      </c>
      <c r="AU28" t="str">
        <f t="shared" si="2"/>
        <v>48/49</v>
      </c>
      <c r="AV28" t="str">
        <f t="shared" si="2"/>
        <v>49/50</v>
      </c>
      <c r="AW28" t="str">
        <f t="shared" si="2"/>
        <v>50/51</v>
      </c>
    </row>
    <row r="29" spans="1:49" x14ac:dyDescent="0.25">
      <c r="A29" t="s">
        <v>53</v>
      </c>
      <c r="C29" t="s">
        <v>46</v>
      </c>
      <c r="D29">
        <f>ROUND('[2]SMin 1a (1400)'!N44,1)</f>
        <v>32.9</v>
      </c>
      <c r="E29">
        <f>ROUND('[2]SMin 1a (1400)'!O44,1)</f>
        <v>33.1</v>
      </c>
      <c r="F29">
        <f>ROUND('[2]SMin 1a (1400)'!P44,1)</f>
        <v>32.799999999999997</v>
      </c>
      <c r="G29">
        <f>ROUND('[2]SMin 1a (1400)'!Q44,1)</f>
        <v>32.700000000000003</v>
      </c>
      <c r="H29">
        <f>ROUND('[2]SMin 1a (1400)'!R44,1)</f>
        <v>30.6</v>
      </c>
      <c r="I29">
        <f>ROUND('[2]SMin 1a (1400)'!S44,1)</f>
        <v>30.2</v>
      </c>
      <c r="J29">
        <f>ROUND('[2]SMin 1a (1400)'!T44,1)</f>
        <v>30.9</v>
      </c>
      <c r="K29">
        <f>ROUND('[2]SMin 1a (1400)'!U44,1)</f>
        <v>29.7</v>
      </c>
      <c r="L29">
        <f>ROUND('[2]SMin 1a (1400)'!V44,1)</f>
        <v>28.9</v>
      </c>
      <c r="M29">
        <f>ROUND('[2]SMin 1a (1400)'!W44,1)</f>
        <v>26.8</v>
      </c>
      <c r="N29">
        <f>ROUND('[2]SMin 1a (1400)'!X44,1)</f>
        <v>24.4</v>
      </c>
      <c r="O29">
        <f>ROUND('[2]SMin 1a (1400)'!Y44,1)</f>
        <v>20.3</v>
      </c>
      <c r="P29">
        <f>ROUND('[2]SMin 1a (1400)'!Z44,1)</f>
        <v>18.100000000000001</v>
      </c>
      <c r="Q29">
        <f>ROUND('[2]SMin 1a (1400)'!AA44,1)</f>
        <v>16.100000000000001</v>
      </c>
      <c r="R29">
        <f>ROUND('[2]SMin 1a (1400)'!AB44,1)</f>
        <v>15.9</v>
      </c>
      <c r="S29">
        <f>ROUND('[2]SMin 1a (1400)'!AC44,1)</f>
        <v>15.4</v>
      </c>
      <c r="T29">
        <f>ROUND('[2]SMin 1a (1400)'!AD44,1)</f>
        <v>15.2</v>
      </c>
      <c r="U29">
        <f>ROUND('[2]SMin 1a (1400)'!AE44,1)</f>
        <v>14.8</v>
      </c>
      <c r="V29">
        <f>ROUND('[2]SMin 1a (1400)'!AF44,1)</f>
        <v>14.3</v>
      </c>
      <c r="W29">
        <f>ROUND('[2]SMin 1a (1400)'!AG44,1)</f>
        <v>13.6</v>
      </c>
      <c r="X29">
        <f>ROUND('[2]SMin 1a (1400)'!AH44,1)</f>
        <v>12.7</v>
      </c>
      <c r="Y29">
        <f>ROUND('[2]SMin 1a (1400)'!AI44,1)</f>
        <v>11.7</v>
      </c>
      <c r="Z29">
        <f>ROUND('[2]SMin 1a (1400)'!AJ44,1)</f>
        <v>10.9</v>
      </c>
      <c r="AA29">
        <f>ROUND('[2]SMin 1a (1400)'!AK44,1)</f>
        <v>10.199999999999999</v>
      </c>
      <c r="AB29">
        <f>ROUND('[2]SMin 1a (1400)'!AL44,1)</f>
        <v>9.6999999999999993</v>
      </c>
      <c r="AC29">
        <f>ROUND('[2]SMin 1a (1400)'!AM44,1)</f>
        <v>9.3000000000000007</v>
      </c>
      <c r="AD29">
        <f>ROUND('[2]SMin 1a (1400)'!AN44,1)</f>
        <v>8.6999999999999993</v>
      </c>
      <c r="AE29">
        <f>ROUND('[2]SMin 1a (1400)'!AO44,1)</f>
        <v>8</v>
      </c>
      <c r="AF29">
        <f>ROUND('[2]SMin 1a (1400)'!AP44,1)</f>
        <v>7.1</v>
      </c>
      <c r="AG29">
        <f>ROUND('[2]SMin 1a (1400)'!AQ44,1)</f>
        <v>6.1</v>
      </c>
      <c r="AH29">
        <f>ROUND('[2]SMin 1a (1400)'!AR44,1)</f>
        <v>5.2</v>
      </c>
      <c r="AI29">
        <f>ROUND('[2]SMin 1a (1400)'!AS44,1)</f>
        <v>4.5</v>
      </c>
      <c r="AJ29">
        <f>ROUND('[2]SMin 1a (1400)'!AT44,1)</f>
        <v>4.0999999999999996</v>
      </c>
      <c r="AK29">
        <f>ROUND('[2]SMin 1a (1400)'!AU44,1)</f>
        <v>3.8</v>
      </c>
      <c r="AL29">
        <f>ROUND('[2]SMin 1a (1400)'!AV44,1)</f>
        <v>3.7</v>
      </c>
      <c r="AM29">
        <f>ROUND('[2]SMin 1a (1400)'!AW44,1)</f>
        <v>3.9</v>
      </c>
      <c r="AN29">
        <f>ROUND('[2]SMin 1a (1400)'!AX44,1)</f>
        <v>4.0999999999999996</v>
      </c>
      <c r="AO29">
        <f>ROUND('[2]SMin 1a (1400)'!AY44,1)</f>
        <v>4.3</v>
      </c>
      <c r="AP29">
        <f>ROUND('[2]SMin 1a (1400)'!AZ44,1)</f>
        <v>4.8</v>
      </c>
      <c r="AQ29">
        <f>ROUND('[2]SMin 1a (1400)'!BA44,1)</f>
        <v>5.4</v>
      </c>
      <c r="AR29">
        <f>ROUND('[2]SMin 1a (1400)'!BB44,1)</f>
        <v>5.8</v>
      </c>
      <c r="AS29">
        <f>ROUND('[2]SMin 1a (1400)'!BC44,1)</f>
        <v>6.1</v>
      </c>
      <c r="AT29">
        <f>ROUND('[2]SMin 1a (1400)'!BD44,1)</f>
        <v>6.2</v>
      </c>
      <c r="AU29">
        <f>ROUND('[2]SMin 1a (1400)'!BE44,1)</f>
        <v>6.3</v>
      </c>
      <c r="AV29">
        <f>ROUND('[2]SMin 1a (1400)'!BF44,1)</f>
        <v>6.4</v>
      </c>
      <c r="AW29">
        <f>ROUND('[2]SMin 1a (1400)'!BG44,1)</f>
        <v>6.4</v>
      </c>
    </row>
    <row r="30" spans="1:49" x14ac:dyDescent="0.25">
      <c r="A30" t="s">
        <v>53</v>
      </c>
      <c r="C30" t="s">
        <v>47</v>
      </c>
      <c r="D30">
        <f>ROUND('[2]SMin 1a (1400)'!N64,1)</f>
        <v>32.9</v>
      </c>
      <c r="E30">
        <f>ROUND('[2]SMin 1a (1400)'!O64,1)</f>
        <v>33.1</v>
      </c>
      <c r="F30">
        <f>ROUND('[2]SMin 1a (1400)'!P64,1)</f>
        <v>32.799999999999997</v>
      </c>
      <c r="G30">
        <f>ROUND('[2]SMin 1a (1400)'!Q64,1)</f>
        <v>32.700000000000003</v>
      </c>
      <c r="H30">
        <f>ROUND('[2]SMin 1a (1400)'!R64,1)</f>
        <v>30.6</v>
      </c>
      <c r="I30">
        <f>ROUND('[2]SMin 1a (1400)'!S64,1)</f>
        <v>30.2</v>
      </c>
      <c r="J30">
        <f>ROUND('[2]SMin 1a (1400)'!T64,1)</f>
        <v>30.9</v>
      </c>
      <c r="K30">
        <f>ROUND('[2]SMin 1a (1400)'!U64,1)</f>
        <v>29.7</v>
      </c>
      <c r="L30">
        <f>ROUND('[2]SMin 1a (1400)'!V64,1)</f>
        <v>28.9</v>
      </c>
      <c r="M30">
        <f>ROUND('[2]SMin 1a (1400)'!W64,1)</f>
        <v>26.8</v>
      </c>
      <c r="N30">
        <f>ROUND('[2]SMin 1a (1400)'!X64,1)</f>
        <v>24.4</v>
      </c>
      <c r="O30">
        <f>ROUND('[2]SMin 1a (1400)'!Y64,1)</f>
        <v>20.3</v>
      </c>
      <c r="P30">
        <f>ROUND('[2]SMin 1a (1400)'!Z64,1)</f>
        <v>18.100000000000001</v>
      </c>
      <c r="Q30">
        <f>ROUND('[2]SMin 1a (1400)'!AA64,1)</f>
        <v>16.100000000000001</v>
      </c>
      <c r="R30">
        <f>ROUND('[2]SMin 1a (1400)'!AB64,1)</f>
        <v>14.9</v>
      </c>
      <c r="S30">
        <f>ROUND('[2]SMin 1a (1400)'!AC64,1)</f>
        <v>14</v>
      </c>
      <c r="T30">
        <f>ROUND('[2]SMin 1a (1400)'!AD64,1)</f>
        <v>13.4</v>
      </c>
      <c r="U30">
        <f>ROUND('[2]SMin 1a (1400)'!AE64,1)</f>
        <v>12.5</v>
      </c>
      <c r="V30">
        <f>ROUND('[2]SMin 1a (1400)'!AF64,1)</f>
        <v>11.9</v>
      </c>
      <c r="W30">
        <f>ROUND('[2]SMin 1a (1400)'!AG64,1)</f>
        <v>11.1</v>
      </c>
      <c r="X30">
        <f>ROUND('[2]SMin 1a (1400)'!AH64,1)</f>
        <v>10.1</v>
      </c>
      <c r="Y30">
        <f>ROUND('[2]SMin 1a (1400)'!AI64,1)</f>
        <v>9.1</v>
      </c>
      <c r="Z30">
        <f>ROUND('[2]SMin 1a (1400)'!AJ64,1)</f>
        <v>8</v>
      </c>
      <c r="AA30">
        <f>ROUND('[2]SMin 1a (1400)'!AK64,1)</f>
        <v>7.1</v>
      </c>
      <c r="AB30">
        <f>ROUND('[2]SMin 1a (1400)'!AL64,1)</f>
        <v>6.4</v>
      </c>
      <c r="AC30">
        <f>ROUND('[2]SMin 1a (1400)'!AM64,1)</f>
        <v>5.8</v>
      </c>
      <c r="AD30">
        <f>ROUND('[2]SMin 1a (1400)'!AN64,1)</f>
        <v>5.4</v>
      </c>
      <c r="AE30">
        <f>ROUND('[2]SMin 1a (1400)'!AO64,1)</f>
        <v>4.9000000000000004</v>
      </c>
      <c r="AF30">
        <f>ROUND('[2]SMin 1a (1400)'!AP64,1)</f>
        <v>4.5999999999999996</v>
      </c>
      <c r="AG30">
        <f>ROUND('[2]SMin 1a (1400)'!AQ64,1)</f>
        <v>3.9</v>
      </c>
      <c r="AH30">
        <f>ROUND('[2]SMin 1a (1400)'!AR64,1)</f>
        <v>3.5</v>
      </c>
      <c r="AI30">
        <f>ROUND('[2]SMin 1a (1400)'!AS64,1)</f>
        <v>3.2</v>
      </c>
      <c r="AJ30">
        <f>ROUND('[2]SMin 1a (1400)'!AT64,1)</f>
        <v>3</v>
      </c>
      <c r="AK30">
        <f>ROUND('[2]SMin 1a (1400)'!AU64,1)</f>
        <v>3</v>
      </c>
      <c r="AL30">
        <f>ROUND('[2]SMin 1a (1400)'!AV64,1)</f>
        <v>3.1</v>
      </c>
      <c r="AM30">
        <f>ROUND('[2]SMin 1a (1400)'!AW64,1)</f>
        <v>3.3</v>
      </c>
      <c r="AN30">
        <f>ROUND('[2]SMin 1a (1400)'!AX64,1)</f>
        <v>3.4</v>
      </c>
      <c r="AO30">
        <f>ROUND('[2]SMin 1a (1400)'!AY64,1)</f>
        <v>3.7</v>
      </c>
      <c r="AP30">
        <f>ROUND('[2]SMin 1a (1400)'!AZ64,1)</f>
        <v>3.9</v>
      </c>
      <c r="AQ30">
        <f>ROUND('[2]SMin 1a (1400)'!BA64,1)</f>
        <v>4.0999999999999996</v>
      </c>
      <c r="AR30">
        <f>ROUND('[2]SMin 1a (1400)'!BB64,1)</f>
        <v>4.3</v>
      </c>
      <c r="AS30">
        <f>ROUND('[2]SMin 1a (1400)'!BC64,1)</f>
        <v>4.5</v>
      </c>
      <c r="AT30">
        <f>ROUND('[2]SMin 1a (1400)'!BD64,1)</f>
        <v>4.8</v>
      </c>
      <c r="AU30">
        <f>ROUND('[2]SMin 1a (1400)'!BE64,1)</f>
        <v>5</v>
      </c>
      <c r="AV30">
        <f>ROUND('[2]SMin 1a (1400)'!BF64,1)</f>
        <v>5.4</v>
      </c>
      <c r="AW30">
        <f>ROUND('[2]SMin 1a (1400)'!BG64,1)</f>
        <v>5.8</v>
      </c>
    </row>
    <row r="31" spans="1:49" x14ac:dyDescent="0.25">
      <c r="A31" t="s">
        <v>53</v>
      </c>
      <c r="C31" t="s">
        <v>48</v>
      </c>
      <c r="D31">
        <f>ROUND('[2]SMin 1a (1400)'!N84,1)</f>
        <v>32.9</v>
      </c>
      <c r="E31">
        <f>ROUND('[2]SMin 1a (1400)'!O84,1)</f>
        <v>33.1</v>
      </c>
      <c r="F31">
        <f>ROUND('[2]SMin 1a (1400)'!P84,1)</f>
        <v>32.799999999999997</v>
      </c>
      <c r="G31">
        <f>ROUND('[2]SMin 1a (1400)'!Q84,1)</f>
        <v>32.700000000000003</v>
      </c>
      <c r="H31">
        <f>ROUND('[2]SMin 1a (1400)'!R84,1)</f>
        <v>30.6</v>
      </c>
      <c r="I31">
        <f>ROUND('[2]SMin 1a (1400)'!S84,1)</f>
        <v>30.2</v>
      </c>
      <c r="J31">
        <f>ROUND('[2]SMin 1a (1400)'!T84,1)</f>
        <v>30.9</v>
      </c>
      <c r="K31">
        <f>ROUND('[2]SMin 1a (1400)'!U84,1)</f>
        <v>29.7</v>
      </c>
      <c r="L31">
        <f>ROUND('[2]SMin 1a (1400)'!V84,1)</f>
        <v>28.9</v>
      </c>
      <c r="M31">
        <f>ROUND('[2]SMin 1a (1400)'!W84,1)</f>
        <v>26.8</v>
      </c>
      <c r="N31">
        <f>ROUND('[2]SMin 1a (1400)'!X84,1)</f>
        <v>24.4</v>
      </c>
      <c r="O31">
        <f>ROUND('[2]SMin 1a (1400)'!Y84,1)</f>
        <v>20.3</v>
      </c>
      <c r="P31">
        <f>ROUND('[2]SMin 1a (1400)'!Z84,1)</f>
        <v>18.100000000000001</v>
      </c>
      <c r="Q31">
        <f>ROUND('[2]SMin 1a (1400)'!AA84,1)</f>
        <v>16.100000000000001</v>
      </c>
      <c r="R31">
        <f>ROUND('[2]SMin 1a (1400)'!AB84,1)</f>
        <v>15.9</v>
      </c>
      <c r="S31">
        <f>ROUND('[2]SMin 1a (1400)'!AC84,1)</f>
        <v>15.5</v>
      </c>
      <c r="T31">
        <f>ROUND('[2]SMin 1a (1400)'!AD84,1)</f>
        <v>15.3</v>
      </c>
      <c r="U31">
        <f>ROUND('[2]SMin 1a (1400)'!AE84,1)</f>
        <v>15</v>
      </c>
      <c r="V31">
        <f>ROUND('[2]SMin 1a (1400)'!AF84,1)</f>
        <v>14.7</v>
      </c>
      <c r="W31">
        <f>ROUND('[2]SMin 1a (1400)'!AG84,1)</f>
        <v>14.3</v>
      </c>
      <c r="X31">
        <f>ROUND('[2]SMin 1a (1400)'!AH84,1)</f>
        <v>14</v>
      </c>
      <c r="Y31">
        <f>ROUND('[2]SMin 1a (1400)'!AI84,1)</f>
        <v>13.7</v>
      </c>
      <c r="Z31">
        <f>ROUND('[2]SMin 1a (1400)'!AJ84,1)</f>
        <v>13.4</v>
      </c>
      <c r="AA31">
        <f>ROUND('[2]SMin 1a (1400)'!AK84,1)</f>
        <v>13.1</v>
      </c>
      <c r="AB31">
        <f>ROUND('[2]SMin 1a (1400)'!AL84,1)</f>
        <v>12.9</v>
      </c>
      <c r="AC31">
        <f>ROUND('[2]SMin 1a (1400)'!AM84,1)</f>
        <v>12.7</v>
      </c>
      <c r="AD31">
        <f>ROUND('[2]SMin 1a (1400)'!AN84,1)</f>
        <v>12.6</v>
      </c>
      <c r="AE31">
        <f>ROUND('[2]SMin 1a (1400)'!AO84,1)</f>
        <v>12.6</v>
      </c>
      <c r="AF31">
        <f>ROUND('[2]SMin 1a (1400)'!AP84,1)</f>
        <v>12.6</v>
      </c>
      <c r="AG31">
        <f>ROUND('[2]SMin 1a (1400)'!AQ84,1)</f>
        <v>12.6</v>
      </c>
      <c r="AH31">
        <f>ROUND('[2]SMin 1a (1400)'!AR84,1)</f>
        <v>12.8</v>
      </c>
      <c r="AI31">
        <f>ROUND('[2]SMin 1a (1400)'!AS84,1)</f>
        <v>12.9</v>
      </c>
      <c r="AJ31">
        <f>ROUND('[2]SMin 1a (1400)'!AT84,1)</f>
        <v>13.2</v>
      </c>
      <c r="AK31">
        <f>ROUND('[2]SMin 1a (1400)'!AU84,1)</f>
        <v>13.7</v>
      </c>
      <c r="AL31">
        <f>ROUND('[2]SMin 1a (1400)'!AV84,1)</f>
        <v>14.2</v>
      </c>
      <c r="AM31">
        <f>ROUND('[2]SMin 1a (1400)'!AW84,1)</f>
        <v>14.8</v>
      </c>
      <c r="AN31">
        <f>ROUND('[2]SMin 1a (1400)'!AX84,1)</f>
        <v>15.4</v>
      </c>
      <c r="AO31">
        <f>ROUND('[2]SMin 1a (1400)'!AY84,1)</f>
        <v>15.8</v>
      </c>
      <c r="AP31">
        <f>ROUND('[2]SMin 1a (1400)'!AZ84,1)</f>
        <v>16.2</v>
      </c>
      <c r="AQ31">
        <f>ROUND('[2]SMin 1a (1400)'!BA84,1)</f>
        <v>16.5</v>
      </c>
      <c r="AR31">
        <f>ROUND('[2]SMin 1a (1400)'!BB84,1)</f>
        <v>16.7</v>
      </c>
      <c r="AS31">
        <f>ROUND('[2]SMin 1a (1400)'!BC84,1)</f>
        <v>16.899999999999999</v>
      </c>
      <c r="AT31">
        <f>ROUND('[2]SMin 1a (1400)'!BD84,1)</f>
        <v>17.100000000000001</v>
      </c>
      <c r="AU31">
        <f>ROUND('[2]SMin 1a (1400)'!BE84,1)</f>
        <v>17.3</v>
      </c>
      <c r="AV31">
        <f>ROUND('[2]SMin 1a (1400)'!BF84,1)</f>
        <v>17.5</v>
      </c>
      <c r="AW31">
        <f>ROUND('[2]SMin 1a (1400)'!BG84,1)</f>
        <v>17.600000000000001</v>
      </c>
    </row>
    <row r="32" spans="1:49" x14ac:dyDescent="0.25">
      <c r="A32" t="s">
        <v>53</v>
      </c>
      <c r="C32" t="s">
        <v>49</v>
      </c>
      <c r="D32">
        <f>ROUND('[2]SMin 1a (1400)'!N104,1)</f>
        <v>32.9</v>
      </c>
      <c r="E32">
        <f>ROUND('[2]SMin 1a (1400)'!O104,1)</f>
        <v>33.1</v>
      </c>
      <c r="F32">
        <f>ROUND('[2]SMin 1a (1400)'!P104,1)</f>
        <v>32.799999999999997</v>
      </c>
      <c r="G32">
        <f>ROUND('[2]SMin 1a (1400)'!Q104,1)</f>
        <v>32.700000000000003</v>
      </c>
      <c r="H32">
        <f>ROUND('[2]SMin 1a (1400)'!R104,1)</f>
        <v>30.6</v>
      </c>
      <c r="I32">
        <f>ROUND('[2]SMin 1a (1400)'!S104,1)</f>
        <v>30.2</v>
      </c>
      <c r="J32">
        <f>ROUND('[2]SMin 1a (1400)'!T104,1)</f>
        <v>30.9</v>
      </c>
      <c r="K32">
        <f>ROUND('[2]SMin 1a (1400)'!U104,1)</f>
        <v>29.7</v>
      </c>
      <c r="L32">
        <f>ROUND('[2]SMin 1a (1400)'!V104,1)</f>
        <v>28.9</v>
      </c>
      <c r="M32">
        <f>ROUND('[2]SMin 1a (1400)'!W104,1)</f>
        <v>26.8</v>
      </c>
      <c r="N32">
        <f>ROUND('[2]SMin 1a (1400)'!X104,1)</f>
        <v>24.4</v>
      </c>
      <c r="O32">
        <f>ROUND('[2]SMin 1a (1400)'!Y104,1)</f>
        <v>20.3</v>
      </c>
      <c r="P32">
        <f>ROUND('[2]SMin 1a (1400)'!Z104,1)</f>
        <v>18.100000000000001</v>
      </c>
      <c r="Q32">
        <f>ROUND('[2]SMin 1a (1400)'!AA104,1)</f>
        <v>16.100000000000001</v>
      </c>
      <c r="R32">
        <f>ROUND('[2]SMin 1a (1400)'!AB104,1)</f>
        <v>14.2</v>
      </c>
      <c r="S32">
        <f>ROUND('[2]SMin 1a (1400)'!AC104,1)</f>
        <v>12.9</v>
      </c>
      <c r="T32">
        <f>ROUND('[2]SMin 1a (1400)'!AD104,1)</f>
        <v>11.8</v>
      </c>
      <c r="U32">
        <f>ROUND('[2]SMin 1a (1400)'!AE104,1)</f>
        <v>10.199999999999999</v>
      </c>
      <c r="V32">
        <f>ROUND('[2]SMin 1a (1400)'!AF104,1)</f>
        <v>8.8000000000000007</v>
      </c>
      <c r="W32">
        <f>ROUND('[2]SMin 1a (1400)'!AG104,1)</f>
        <v>7.1</v>
      </c>
      <c r="X32">
        <f>ROUND('[2]SMin 1a (1400)'!AH104,1)</f>
        <v>5.4</v>
      </c>
      <c r="Y32">
        <f>ROUND('[2]SMin 1a (1400)'!AI104,1)</f>
        <v>3.7</v>
      </c>
      <c r="Z32">
        <f>ROUND('[2]SMin 1a (1400)'!AJ104,1)</f>
        <v>2.1</v>
      </c>
      <c r="AA32">
        <f>ROUND('[2]SMin 1a (1400)'!AK104,1)</f>
        <v>0.8</v>
      </c>
      <c r="AB32">
        <f>ROUND('[2]SMin 1a (1400)'!AL104,1)</f>
        <v>-0.3</v>
      </c>
      <c r="AC32">
        <f>ROUND('[2]SMin 1a (1400)'!AM104,1)</f>
        <v>-1.3</v>
      </c>
      <c r="AD32">
        <f>ROUND('[2]SMin 1a (1400)'!AN104,1)</f>
        <v>-2</v>
      </c>
      <c r="AE32">
        <f>ROUND('[2]SMin 1a (1400)'!AO104,1)</f>
        <v>-2.7</v>
      </c>
      <c r="AF32">
        <f>ROUND('[2]SMin 1a (1400)'!AP104,1)</f>
        <v>-3.1</v>
      </c>
      <c r="AG32">
        <f>ROUND('[2]SMin 1a (1400)'!AQ104,1)</f>
        <v>-3.6</v>
      </c>
      <c r="AH32">
        <f>ROUND('[2]SMin 1a (1400)'!AR104,1)</f>
        <v>-3.9</v>
      </c>
      <c r="AI32">
        <f>ROUND('[2]SMin 1a (1400)'!AS104,1)</f>
        <v>-4.2</v>
      </c>
      <c r="AJ32">
        <f>ROUND('[2]SMin 1a (1400)'!AT104,1)</f>
        <v>-4.2</v>
      </c>
      <c r="AK32">
        <f>ROUND('[2]SMin 1a (1400)'!AU104,1)</f>
        <v>-4.0999999999999996</v>
      </c>
      <c r="AL32">
        <f>ROUND('[2]SMin 1a (1400)'!AV104,1)</f>
        <v>-4</v>
      </c>
      <c r="AM32">
        <f>ROUND('[2]SMin 1a (1400)'!AW104,1)</f>
        <v>-3.8</v>
      </c>
      <c r="AN32">
        <f>ROUND('[2]SMin 1a (1400)'!AX104,1)</f>
        <v>-3.5</v>
      </c>
      <c r="AO32">
        <f>ROUND('[2]SMin 1a (1400)'!AY104,1)</f>
        <v>-3.2</v>
      </c>
      <c r="AP32">
        <f>ROUND('[2]SMin 1a (1400)'!AZ104,1)</f>
        <v>-3</v>
      </c>
      <c r="AQ32">
        <f>ROUND('[2]SMin 1a (1400)'!BA104,1)</f>
        <v>-2.8</v>
      </c>
      <c r="AR32">
        <f>ROUND('[2]SMin 1a (1400)'!BB104,1)</f>
        <v>-2.6</v>
      </c>
      <c r="AS32">
        <f>ROUND('[2]SMin 1a (1400)'!BC104,1)</f>
        <v>-2.4</v>
      </c>
      <c r="AT32">
        <f>ROUND('[2]SMin 1a (1400)'!BD104,1)</f>
        <v>-2.1</v>
      </c>
      <c r="AU32">
        <f>ROUND('[2]SMin 1a (1400)'!BE104,1)</f>
        <v>-1.7</v>
      </c>
      <c r="AV32">
        <f>ROUND('[2]SMin 1a (1400)'!BF104,1)</f>
        <v>-1</v>
      </c>
      <c r="AW32">
        <f>ROUND('[2]SMin 1a (1400)'!BG104,1)</f>
        <v>-0.1</v>
      </c>
    </row>
    <row r="34" spans="1:49" x14ac:dyDescent="0.25">
      <c r="A34" s="2" t="s">
        <v>66</v>
      </c>
      <c r="D34" t="str">
        <f>D28</f>
        <v>05/06</v>
      </c>
      <c r="E34" t="str">
        <f t="shared" ref="E34:AW34" si="3">E28</f>
        <v>06/07</v>
      </c>
      <c r="F34" t="str">
        <f t="shared" si="3"/>
        <v>07/08</v>
      </c>
      <c r="G34" t="str">
        <f t="shared" si="3"/>
        <v>08/09</v>
      </c>
      <c r="H34" t="str">
        <f t="shared" si="3"/>
        <v>09/10</v>
      </c>
      <c r="I34" t="str">
        <f t="shared" si="3"/>
        <v>10/11</v>
      </c>
      <c r="J34" t="str">
        <f t="shared" si="3"/>
        <v>11/12</v>
      </c>
      <c r="K34" t="str">
        <f t="shared" si="3"/>
        <v>12/13</v>
      </c>
      <c r="L34" t="str">
        <f t="shared" si="3"/>
        <v>13/14</v>
      </c>
      <c r="M34" t="str">
        <f t="shared" si="3"/>
        <v>14/15</v>
      </c>
      <c r="N34" t="str">
        <f t="shared" si="3"/>
        <v>15/16</v>
      </c>
      <c r="O34" t="str">
        <f t="shared" si="3"/>
        <v>16/17</v>
      </c>
      <c r="P34" t="str">
        <f t="shared" si="3"/>
        <v>17/18</v>
      </c>
      <c r="Q34" t="str">
        <f t="shared" si="3"/>
        <v>18/19</v>
      </c>
      <c r="R34" t="str">
        <f t="shared" si="3"/>
        <v>19/20</v>
      </c>
      <c r="S34" t="str">
        <f t="shared" si="3"/>
        <v>20/21</v>
      </c>
      <c r="T34" t="str">
        <f t="shared" si="3"/>
        <v>21/22</v>
      </c>
      <c r="U34" t="str">
        <f t="shared" si="3"/>
        <v>22/23</v>
      </c>
      <c r="V34" t="str">
        <f t="shared" si="3"/>
        <v>23/24</v>
      </c>
      <c r="W34" t="str">
        <f t="shared" si="3"/>
        <v>24/25</v>
      </c>
      <c r="X34" t="str">
        <f t="shared" si="3"/>
        <v>25/26</v>
      </c>
      <c r="Y34" t="str">
        <f t="shared" si="3"/>
        <v>26/27</v>
      </c>
      <c r="Z34" t="str">
        <f t="shared" si="3"/>
        <v>27/28</v>
      </c>
      <c r="AA34" t="str">
        <f t="shared" si="3"/>
        <v>28/29</v>
      </c>
      <c r="AB34" t="str">
        <f t="shared" si="3"/>
        <v>29/30</v>
      </c>
      <c r="AC34" t="str">
        <f t="shared" si="3"/>
        <v>30/31</v>
      </c>
      <c r="AD34" t="str">
        <f t="shared" si="3"/>
        <v>31/32</v>
      </c>
      <c r="AE34" t="str">
        <f t="shared" si="3"/>
        <v>32/33</v>
      </c>
      <c r="AF34" t="str">
        <f t="shared" si="3"/>
        <v>33/34</v>
      </c>
      <c r="AG34" t="str">
        <f t="shared" si="3"/>
        <v>34/35</v>
      </c>
      <c r="AH34" t="str">
        <f t="shared" si="3"/>
        <v>35/36</v>
      </c>
      <c r="AI34" t="str">
        <f t="shared" si="3"/>
        <v>36/37</v>
      </c>
      <c r="AJ34" t="str">
        <f t="shared" si="3"/>
        <v>37/38</v>
      </c>
      <c r="AK34" t="str">
        <f t="shared" si="3"/>
        <v>38/39</v>
      </c>
      <c r="AL34" t="str">
        <f t="shared" si="3"/>
        <v>39/40</v>
      </c>
      <c r="AM34" t="str">
        <f t="shared" si="3"/>
        <v>40/41</v>
      </c>
      <c r="AN34" t="str">
        <f t="shared" si="3"/>
        <v>41/42</v>
      </c>
      <c r="AO34" t="str">
        <f t="shared" si="3"/>
        <v>42/43</v>
      </c>
      <c r="AP34" t="str">
        <f t="shared" si="3"/>
        <v>43/44</v>
      </c>
      <c r="AQ34" t="str">
        <f t="shared" si="3"/>
        <v>44/45</v>
      </c>
      <c r="AR34" t="str">
        <f t="shared" si="3"/>
        <v>45/46</v>
      </c>
      <c r="AS34" t="str">
        <f t="shared" si="3"/>
        <v>46/47</v>
      </c>
      <c r="AT34" t="str">
        <f t="shared" si="3"/>
        <v>47/48</v>
      </c>
      <c r="AU34" t="str">
        <f t="shared" si="3"/>
        <v>48/49</v>
      </c>
      <c r="AV34" t="str">
        <f t="shared" si="3"/>
        <v>49/50</v>
      </c>
      <c r="AW34" t="str">
        <f t="shared" si="3"/>
        <v>50/51</v>
      </c>
    </row>
    <row r="35" spans="1:49" x14ac:dyDescent="0.25">
      <c r="A35" s="4" t="s">
        <v>70</v>
      </c>
      <c r="C35" t="s">
        <v>46</v>
      </c>
      <c r="D35" s="3">
        <f>ROUND('[1]National Demand'!N26,0)</f>
        <v>343</v>
      </c>
      <c r="E35" s="3">
        <f>ROUND('[1]National Demand'!O26,0)</f>
        <v>338</v>
      </c>
      <c r="F35" s="3">
        <f>ROUND('[1]National Demand'!P26,0)</f>
        <v>337</v>
      </c>
      <c r="G35" s="3">
        <f>ROUND('[1]National Demand'!Q26,0)</f>
        <v>324</v>
      </c>
      <c r="H35" s="3">
        <f>ROUND('[1]National Demand'!R26,0)</f>
        <v>313</v>
      </c>
      <c r="I35" s="3">
        <f>ROUND('[1]National Demand'!S26,0)</f>
        <v>310</v>
      </c>
      <c r="J35" s="3">
        <f>ROUND('[1]National Demand'!T26,0)</f>
        <v>308</v>
      </c>
      <c r="K35" s="3">
        <f>ROUND('[1]National Demand'!U26,0)</f>
        <v>304</v>
      </c>
      <c r="L35" s="3">
        <f>ROUND('[1]National Demand'!V26,0)</f>
        <v>298</v>
      </c>
      <c r="M35" s="3">
        <f>ROUND('[1]National Demand'!W26,0)</f>
        <v>289</v>
      </c>
      <c r="N35" s="3">
        <f>ROUND('[1]National Demand'!X26,0)</f>
        <v>283</v>
      </c>
      <c r="O35" s="3">
        <f>ROUND('[1]National Demand'!Y26,0)</f>
        <v>268</v>
      </c>
      <c r="P35" s="3">
        <f>ROUND('[1]National Demand'!Z26,0)</f>
        <v>263</v>
      </c>
      <c r="Q35" s="3">
        <f>ROUND('[1]National Demand'!AA26,0)</f>
        <v>260</v>
      </c>
      <c r="R35" s="3">
        <f>ROUND('[1]National Demand'!AB26,0)</f>
        <v>256</v>
      </c>
      <c r="S35" s="3">
        <f>ROUND('[1]National Demand'!AC26,0)</f>
        <v>252</v>
      </c>
      <c r="T35" s="3">
        <f>ROUND('[1]National Demand'!AD26,0)</f>
        <v>252</v>
      </c>
      <c r="U35" s="3">
        <f>ROUND('[1]National Demand'!AE26,0)</f>
        <v>251</v>
      </c>
      <c r="V35" s="3">
        <f>ROUND('[1]National Demand'!AF26,0)</f>
        <v>251</v>
      </c>
      <c r="W35" s="3">
        <f>ROUND('[1]National Demand'!AG26,0)</f>
        <v>251</v>
      </c>
      <c r="X35" s="3">
        <f>ROUND('[1]National Demand'!AH26,0)</f>
        <v>251</v>
      </c>
      <c r="Y35" s="3">
        <f>ROUND('[1]National Demand'!AI26,0)</f>
        <v>251</v>
      </c>
      <c r="Z35" s="3">
        <f>ROUND('[1]National Demand'!AJ26,0)</f>
        <v>252</v>
      </c>
      <c r="AA35" s="3">
        <f>ROUND('[1]National Demand'!AK26,0)</f>
        <v>252</v>
      </c>
      <c r="AB35" s="3">
        <f>ROUND('[1]National Demand'!AL26,0)</f>
        <v>253</v>
      </c>
      <c r="AC35" s="3">
        <f>ROUND('[1]National Demand'!AM26,0)</f>
        <v>253</v>
      </c>
      <c r="AD35" s="3">
        <f>ROUND('[1]National Demand'!AN26,0)</f>
        <v>252</v>
      </c>
      <c r="AE35" s="3">
        <f>ROUND('[1]National Demand'!AO26,0)</f>
        <v>251</v>
      </c>
      <c r="AF35" s="3">
        <f>ROUND('[1]National Demand'!AP26,0)</f>
        <v>247</v>
      </c>
      <c r="AG35" s="3">
        <f>ROUND('[1]National Demand'!AQ26,0)</f>
        <v>243</v>
      </c>
      <c r="AH35" s="3">
        <f>ROUND('[1]National Demand'!AR26,0)</f>
        <v>238</v>
      </c>
      <c r="AI35" s="3">
        <f>ROUND('[1]National Demand'!AS26,0)</f>
        <v>237</v>
      </c>
      <c r="AJ35" s="3">
        <f>ROUND('[1]National Demand'!AT26,0)</f>
        <v>236</v>
      </c>
      <c r="AK35" s="3">
        <f>ROUND('[1]National Demand'!AU26,0)</f>
        <v>236</v>
      </c>
      <c r="AL35" s="3">
        <f>ROUND('[1]National Demand'!AV26,0)</f>
        <v>238</v>
      </c>
      <c r="AM35" s="3">
        <f>ROUND('[1]National Demand'!AW26,0)</f>
        <v>240</v>
      </c>
      <c r="AN35" s="3">
        <f>ROUND('[1]National Demand'!AX26,0)</f>
        <v>241</v>
      </c>
      <c r="AO35" s="3">
        <f>ROUND('[1]National Demand'!AY26,0)</f>
        <v>241</v>
      </c>
      <c r="AP35" s="3">
        <f>ROUND('[1]National Demand'!AZ26,0)</f>
        <v>247</v>
      </c>
      <c r="AQ35" s="3">
        <f>ROUND('[1]National Demand'!BA26,0)</f>
        <v>254</v>
      </c>
      <c r="AR35" s="3">
        <f>ROUND('[1]National Demand'!BB26,0)</f>
        <v>257</v>
      </c>
      <c r="AS35" s="3">
        <f>ROUND('[1]National Demand'!BC26,0)</f>
        <v>260</v>
      </c>
      <c r="AT35" s="3">
        <f>ROUND('[1]National Demand'!BD26,0)</f>
        <v>260</v>
      </c>
      <c r="AU35" s="3">
        <f>ROUND('[1]National Demand'!BE26,0)</f>
        <v>259</v>
      </c>
      <c r="AV35" s="3">
        <f>ROUND('[1]National Demand'!BF26,0)</f>
        <v>259</v>
      </c>
      <c r="AW35" s="3">
        <f>ROUND('[1]National Demand'!BG26,0)</f>
        <v>258</v>
      </c>
    </row>
    <row r="36" spans="1:49" x14ac:dyDescent="0.25">
      <c r="A36" s="4" t="s">
        <v>70</v>
      </c>
      <c r="C36" t="s">
        <v>47</v>
      </c>
      <c r="D36" s="3">
        <f>ROUND('[1]National Demand'!N28,0)</f>
        <v>343</v>
      </c>
      <c r="E36" s="3">
        <f>ROUND('[1]National Demand'!O28,0)</f>
        <v>338</v>
      </c>
      <c r="F36" s="3">
        <f>ROUND('[1]National Demand'!P28,0)</f>
        <v>337</v>
      </c>
      <c r="G36" s="3">
        <f>ROUND('[1]National Demand'!Q28,0)</f>
        <v>324</v>
      </c>
      <c r="H36" s="3">
        <f>ROUND('[1]National Demand'!R28,0)</f>
        <v>313</v>
      </c>
      <c r="I36" s="3">
        <f>ROUND('[1]National Demand'!S28,0)</f>
        <v>310</v>
      </c>
      <c r="J36" s="3">
        <f>ROUND('[1]National Demand'!T28,0)</f>
        <v>308</v>
      </c>
      <c r="K36" s="3">
        <f>ROUND('[1]National Demand'!U28,0)</f>
        <v>304</v>
      </c>
      <c r="L36" s="3">
        <f>ROUND('[1]National Demand'!V28,0)</f>
        <v>298</v>
      </c>
      <c r="M36" s="3">
        <f>ROUND('[1]National Demand'!W28,0)</f>
        <v>289</v>
      </c>
      <c r="N36" s="3">
        <f>ROUND('[1]National Demand'!X28,0)</f>
        <v>283</v>
      </c>
      <c r="O36" s="3">
        <f>ROUND('[1]National Demand'!Y28,0)</f>
        <v>267</v>
      </c>
      <c r="P36" s="3">
        <f>ROUND('[1]National Demand'!Z28,0)</f>
        <v>261</v>
      </c>
      <c r="Q36" s="3">
        <f>ROUND('[1]National Demand'!AA28,0)</f>
        <v>256</v>
      </c>
      <c r="R36" s="3">
        <f>ROUND('[1]National Demand'!AB28,0)</f>
        <v>252</v>
      </c>
      <c r="S36" s="3">
        <f>ROUND('[1]National Demand'!AC28,0)</f>
        <v>246</v>
      </c>
      <c r="T36" s="3">
        <f>ROUND('[1]National Demand'!AD28,0)</f>
        <v>243</v>
      </c>
      <c r="U36" s="3">
        <f>ROUND('[1]National Demand'!AE28,0)</f>
        <v>239</v>
      </c>
      <c r="V36" s="3">
        <f>ROUND('[1]National Demand'!AF28,0)</f>
        <v>236</v>
      </c>
      <c r="W36" s="3">
        <f>ROUND('[1]National Demand'!AG28,0)</f>
        <v>234</v>
      </c>
      <c r="X36" s="3">
        <f>ROUND('[1]National Demand'!AH28,0)</f>
        <v>231</v>
      </c>
      <c r="Y36" s="3">
        <f>ROUND('[1]National Demand'!AI28,0)</f>
        <v>227</v>
      </c>
      <c r="Z36" s="3">
        <f>ROUND('[1]National Demand'!AJ28,0)</f>
        <v>224</v>
      </c>
      <c r="AA36" s="3">
        <f>ROUND('[1]National Demand'!AK28,0)</f>
        <v>222</v>
      </c>
      <c r="AB36" s="3">
        <f>ROUND('[1]National Demand'!AL28,0)</f>
        <v>219</v>
      </c>
      <c r="AC36" s="3">
        <f>ROUND('[1]National Demand'!AM28,0)</f>
        <v>216</v>
      </c>
      <c r="AD36" s="3">
        <f>ROUND('[1]National Demand'!AN28,0)</f>
        <v>214</v>
      </c>
      <c r="AE36" s="3">
        <f>ROUND('[1]National Demand'!AO28,0)</f>
        <v>212</v>
      </c>
      <c r="AF36" s="3">
        <f>ROUND('[1]National Demand'!AP28,0)</f>
        <v>210</v>
      </c>
      <c r="AG36" s="3">
        <f>ROUND('[1]National Demand'!AQ28,0)</f>
        <v>207</v>
      </c>
      <c r="AH36" s="3">
        <f>ROUND('[1]National Demand'!AR28,0)</f>
        <v>206</v>
      </c>
      <c r="AI36" s="3">
        <f>ROUND('[1]National Demand'!AS28,0)</f>
        <v>204</v>
      </c>
      <c r="AJ36" s="3">
        <f>ROUND('[1]National Demand'!AT28,0)</f>
        <v>203</v>
      </c>
      <c r="AK36" s="3">
        <f>ROUND('[1]National Demand'!AU28,0)</f>
        <v>203</v>
      </c>
      <c r="AL36" s="3">
        <f>ROUND('[1]National Demand'!AV28,0)</f>
        <v>203</v>
      </c>
      <c r="AM36" s="3">
        <f>ROUND('[1]National Demand'!AW28,0)</f>
        <v>204</v>
      </c>
      <c r="AN36" s="3">
        <f>ROUND('[1]National Demand'!AX28,0)</f>
        <v>204</v>
      </c>
      <c r="AO36" s="3">
        <f>ROUND('[1]National Demand'!AY28,0)</f>
        <v>204</v>
      </c>
      <c r="AP36" s="3">
        <f>ROUND('[1]National Demand'!AZ28,0)</f>
        <v>204</v>
      </c>
      <c r="AQ36" s="3">
        <f>ROUND('[1]National Demand'!BA28,0)</f>
        <v>204</v>
      </c>
      <c r="AR36" s="3">
        <f>ROUND('[1]National Demand'!BB28,0)</f>
        <v>203</v>
      </c>
      <c r="AS36" s="3">
        <f>ROUND('[1]National Demand'!BC28,0)</f>
        <v>203</v>
      </c>
      <c r="AT36" s="3">
        <f>ROUND('[1]National Demand'!BD28,0)</f>
        <v>203</v>
      </c>
      <c r="AU36" s="3">
        <f>ROUND('[1]National Demand'!BE28,0)</f>
        <v>202</v>
      </c>
      <c r="AV36" s="3">
        <f>ROUND('[1]National Demand'!BF28,0)</f>
        <v>202</v>
      </c>
      <c r="AW36" s="3">
        <f>ROUND('[1]National Demand'!BG28,0)</f>
        <v>202</v>
      </c>
    </row>
    <row r="37" spans="1:49" x14ac:dyDescent="0.25">
      <c r="A37" s="4" t="s">
        <v>70</v>
      </c>
      <c r="C37" t="s">
        <v>48</v>
      </c>
      <c r="D37" s="3">
        <f>ROUND('[1]National Demand'!N30,0)</f>
        <v>343</v>
      </c>
      <c r="E37" s="3">
        <f>ROUND('[1]National Demand'!O30,0)</f>
        <v>338</v>
      </c>
      <c r="F37" s="3">
        <f>ROUND('[1]National Demand'!P30,0)</f>
        <v>337</v>
      </c>
      <c r="G37" s="3">
        <f>ROUND('[1]National Demand'!Q30,0)</f>
        <v>324</v>
      </c>
      <c r="H37" s="3">
        <f>ROUND('[1]National Demand'!R30,0)</f>
        <v>313</v>
      </c>
      <c r="I37" s="3">
        <f>ROUND('[1]National Demand'!S30,0)</f>
        <v>310</v>
      </c>
      <c r="J37" s="3">
        <f>ROUND('[1]National Demand'!T30,0)</f>
        <v>308</v>
      </c>
      <c r="K37" s="3">
        <f>ROUND('[1]National Demand'!U30,0)</f>
        <v>304</v>
      </c>
      <c r="L37" s="3">
        <f>ROUND('[1]National Demand'!V30,0)</f>
        <v>298</v>
      </c>
      <c r="M37" s="3">
        <f>ROUND('[1]National Demand'!W30,0)</f>
        <v>289</v>
      </c>
      <c r="N37" s="3">
        <f>ROUND('[1]National Demand'!X30,0)</f>
        <v>283</v>
      </c>
      <c r="O37" s="3">
        <f>ROUND('[1]National Demand'!Y30,0)</f>
        <v>268</v>
      </c>
      <c r="P37" s="3">
        <f>ROUND('[1]National Demand'!Z30,0)</f>
        <v>264</v>
      </c>
      <c r="Q37" s="3">
        <f>ROUND('[1]National Demand'!AA30,0)</f>
        <v>261</v>
      </c>
      <c r="R37" s="3">
        <f>ROUND('[1]National Demand'!AB30,0)</f>
        <v>258</v>
      </c>
      <c r="S37" s="3">
        <f>ROUND('[1]National Demand'!AC30,0)</f>
        <v>256</v>
      </c>
      <c r="T37" s="3">
        <f>ROUND('[1]National Demand'!AD30,0)</f>
        <v>255</v>
      </c>
      <c r="U37" s="3">
        <f>ROUND('[1]National Demand'!AE30,0)</f>
        <v>254</v>
      </c>
      <c r="V37" s="3">
        <f>ROUND('[1]National Demand'!AF30,0)</f>
        <v>252</v>
      </c>
      <c r="W37" s="3">
        <f>ROUND('[1]National Demand'!AG30,0)</f>
        <v>251</v>
      </c>
      <c r="X37" s="3">
        <f>ROUND('[1]National Demand'!AH30,0)</f>
        <v>250</v>
      </c>
      <c r="Y37" s="3">
        <f>ROUND('[1]National Demand'!AI30,0)</f>
        <v>248</v>
      </c>
      <c r="Z37" s="3">
        <f>ROUND('[1]National Demand'!AJ30,0)</f>
        <v>247</v>
      </c>
      <c r="AA37" s="3">
        <f>ROUND('[1]National Demand'!AK30,0)</f>
        <v>246</v>
      </c>
      <c r="AB37" s="3">
        <f>ROUND('[1]National Demand'!AL30,0)</f>
        <v>244</v>
      </c>
      <c r="AC37" s="3">
        <f>ROUND('[1]National Demand'!AM30,0)</f>
        <v>242</v>
      </c>
      <c r="AD37" s="3">
        <f>ROUND('[1]National Demand'!AN30,0)</f>
        <v>242</v>
      </c>
      <c r="AE37" s="3">
        <f>ROUND('[1]National Demand'!AO30,0)</f>
        <v>241</v>
      </c>
      <c r="AF37" s="3">
        <f>ROUND('[1]National Demand'!AP30,0)</f>
        <v>242</v>
      </c>
      <c r="AG37" s="3">
        <f>ROUND('[1]National Demand'!AQ30,0)</f>
        <v>241</v>
      </c>
      <c r="AH37" s="3">
        <f>ROUND('[1]National Demand'!AR30,0)</f>
        <v>242</v>
      </c>
      <c r="AI37" s="3">
        <f>ROUND('[1]National Demand'!AS30,0)</f>
        <v>242</v>
      </c>
      <c r="AJ37" s="3">
        <f>ROUND('[1]National Demand'!AT30,0)</f>
        <v>243</v>
      </c>
      <c r="AK37" s="3">
        <f>ROUND('[1]National Demand'!AU30,0)</f>
        <v>245</v>
      </c>
      <c r="AL37" s="3">
        <f>ROUND('[1]National Demand'!AV30,0)</f>
        <v>246</v>
      </c>
      <c r="AM37" s="3">
        <f>ROUND('[1]National Demand'!AW30,0)</f>
        <v>248</v>
      </c>
      <c r="AN37" s="3">
        <f>ROUND('[1]National Demand'!AX30,0)</f>
        <v>249</v>
      </c>
      <c r="AO37" s="3">
        <f>ROUND('[1]National Demand'!AY30,0)</f>
        <v>251</v>
      </c>
      <c r="AP37" s="3">
        <f>ROUND('[1]National Demand'!AZ30,0)</f>
        <v>253</v>
      </c>
      <c r="AQ37" s="3">
        <f>ROUND('[1]National Demand'!BA30,0)</f>
        <v>254</v>
      </c>
      <c r="AR37" s="3">
        <f>ROUND('[1]National Demand'!BB30,0)</f>
        <v>255</v>
      </c>
      <c r="AS37" s="3">
        <f>ROUND('[1]National Demand'!BC30,0)</f>
        <v>257</v>
      </c>
      <c r="AT37" s="3">
        <f>ROUND('[1]National Demand'!BD30,0)</f>
        <v>258</v>
      </c>
      <c r="AU37" s="3">
        <f>ROUND('[1]National Demand'!BE30,0)</f>
        <v>259</v>
      </c>
      <c r="AV37" s="3">
        <f>ROUND('[1]National Demand'!BF30,0)</f>
        <v>261</v>
      </c>
      <c r="AW37" s="3">
        <f>ROUND('[1]National Demand'!BG30,0)</f>
        <v>262</v>
      </c>
    </row>
    <row r="38" spans="1:49" x14ac:dyDescent="0.25">
      <c r="A38" s="4" t="s">
        <v>70</v>
      </c>
      <c r="C38" t="s">
        <v>49</v>
      </c>
      <c r="D38" s="3">
        <f>ROUND('[1]National Demand'!N32,0)</f>
        <v>343</v>
      </c>
      <c r="E38" s="3">
        <f>ROUND('[1]National Demand'!O32,0)</f>
        <v>338</v>
      </c>
      <c r="F38" s="3">
        <f>ROUND('[1]National Demand'!P32,0)</f>
        <v>337</v>
      </c>
      <c r="G38" s="3">
        <f>ROUND('[1]National Demand'!Q32,0)</f>
        <v>324</v>
      </c>
      <c r="H38" s="3">
        <f>ROUND('[1]National Demand'!R32,0)</f>
        <v>313</v>
      </c>
      <c r="I38" s="3">
        <f>ROUND('[1]National Demand'!S32,0)</f>
        <v>310</v>
      </c>
      <c r="J38" s="3">
        <f>ROUND('[1]National Demand'!T32,0)</f>
        <v>308</v>
      </c>
      <c r="K38" s="3">
        <f>ROUND('[1]National Demand'!U32,0)</f>
        <v>304</v>
      </c>
      <c r="L38" s="3">
        <f>ROUND('[1]National Demand'!V32,0)</f>
        <v>298</v>
      </c>
      <c r="M38" s="3">
        <f>ROUND('[1]National Demand'!W32,0)</f>
        <v>289</v>
      </c>
      <c r="N38" s="3">
        <f>ROUND('[1]National Demand'!X32,0)</f>
        <v>283</v>
      </c>
      <c r="O38" s="3">
        <f>ROUND('[1]National Demand'!Y32,0)</f>
        <v>269</v>
      </c>
      <c r="P38" s="3">
        <f>ROUND('[1]National Demand'!Z32,0)</f>
        <v>263</v>
      </c>
      <c r="Q38" s="3">
        <f>ROUND('[1]National Demand'!AA32,0)</f>
        <v>258</v>
      </c>
      <c r="R38" s="3">
        <f>ROUND('[1]National Demand'!AB32,0)</f>
        <v>253</v>
      </c>
      <c r="S38" s="3">
        <f>ROUND('[1]National Demand'!AC32,0)</f>
        <v>248</v>
      </c>
      <c r="T38" s="3">
        <f>ROUND('[1]National Demand'!AD32,0)</f>
        <v>245</v>
      </c>
      <c r="U38" s="3">
        <f>ROUND('[1]National Demand'!AE32,0)</f>
        <v>240</v>
      </c>
      <c r="V38" s="3">
        <f>ROUND('[1]National Demand'!AF32,0)</f>
        <v>236</v>
      </c>
      <c r="W38" s="3">
        <f>ROUND('[1]National Demand'!AG32,0)</f>
        <v>232</v>
      </c>
      <c r="X38" s="3">
        <f>ROUND('[1]National Demand'!AH32,0)</f>
        <v>228</v>
      </c>
      <c r="Y38" s="3">
        <f>ROUND('[1]National Demand'!AI32,0)</f>
        <v>224</v>
      </c>
      <c r="Z38" s="3">
        <f>ROUND('[1]National Demand'!AJ32,0)</f>
        <v>220</v>
      </c>
      <c r="AA38" s="3">
        <f>ROUND('[1]National Demand'!AK32,0)</f>
        <v>216</v>
      </c>
      <c r="AB38" s="3">
        <f>ROUND('[1]National Demand'!AL32,0)</f>
        <v>211</v>
      </c>
      <c r="AC38" s="3">
        <f>ROUND('[1]National Demand'!AM32,0)</f>
        <v>207</v>
      </c>
      <c r="AD38" s="3">
        <f>ROUND('[1]National Demand'!AN32,0)</f>
        <v>205</v>
      </c>
      <c r="AE38" s="3">
        <f>ROUND('[1]National Demand'!AO32,0)</f>
        <v>203</v>
      </c>
      <c r="AF38" s="3">
        <f>ROUND('[1]National Demand'!AP32,0)</f>
        <v>201</v>
      </c>
      <c r="AG38" s="3">
        <f>ROUND('[1]National Demand'!AQ32,0)</f>
        <v>200</v>
      </c>
      <c r="AH38" s="3">
        <f>ROUND('[1]National Demand'!AR32,0)</f>
        <v>199</v>
      </c>
      <c r="AI38" s="3">
        <f>ROUND('[1]National Demand'!AS32,0)</f>
        <v>199</v>
      </c>
      <c r="AJ38" s="3">
        <f>ROUND('[1]National Demand'!AT32,0)</f>
        <v>200</v>
      </c>
      <c r="AK38" s="3">
        <f>ROUND('[1]National Demand'!AU32,0)</f>
        <v>201</v>
      </c>
      <c r="AL38" s="3">
        <f>ROUND('[1]National Demand'!AV32,0)</f>
        <v>202</v>
      </c>
      <c r="AM38" s="3">
        <f>ROUND('[1]National Demand'!AW32,0)</f>
        <v>203</v>
      </c>
      <c r="AN38" s="3">
        <f>ROUND('[1]National Demand'!AX32,0)</f>
        <v>205</v>
      </c>
      <c r="AO38" s="3">
        <f>ROUND('[1]National Demand'!AY32,0)</f>
        <v>206</v>
      </c>
      <c r="AP38" s="3">
        <f>ROUND('[1]National Demand'!AZ32,0)</f>
        <v>207</v>
      </c>
      <c r="AQ38" s="3">
        <f>ROUND('[1]National Demand'!BA32,0)</f>
        <v>208</v>
      </c>
      <c r="AR38" s="3">
        <f>ROUND('[1]National Demand'!BB32,0)</f>
        <v>209</v>
      </c>
      <c r="AS38" s="3">
        <f>ROUND('[1]National Demand'!BC32,0)</f>
        <v>210</v>
      </c>
      <c r="AT38" s="3">
        <f>ROUND('[1]National Demand'!BD32,0)</f>
        <v>212</v>
      </c>
      <c r="AU38" s="3">
        <f>ROUND('[1]National Demand'!BE32,0)</f>
        <v>215</v>
      </c>
      <c r="AV38" s="3">
        <f>ROUND('[1]National Demand'!BF32,0)</f>
        <v>218</v>
      </c>
      <c r="AW38" s="3">
        <f>ROUND('[1]National Demand'!BG32,0)</f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D8" sqref="D8"/>
    </sheetView>
  </sheetViews>
  <sheetFormatPr defaultRowHeight="15" x14ac:dyDescent="0.25"/>
  <cols>
    <col min="1" max="1" width="16.28515625" bestFit="1" customWidth="1"/>
    <col min="2" max="2" width="7.85546875" bestFit="1" customWidth="1"/>
    <col min="3" max="3" width="49.85546875" customWidth="1"/>
    <col min="4" max="4" width="58.42578125" bestFit="1" customWidth="1"/>
    <col min="5" max="5" width="22.5703125" bestFit="1" customWidth="1"/>
  </cols>
  <sheetData>
    <row r="1" spans="1:19" x14ac:dyDescent="0.25">
      <c r="A1" s="5"/>
      <c r="B1" s="5"/>
      <c r="C1" s="5" t="s">
        <v>71</v>
      </c>
      <c r="D1" s="5" t="s">
        <v>72</v>
      </c>
      <c r="E1" s="5" t="s">
        <v>73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s="5" t="s">
        <v>46</v>
      </c>
      <c r="B2" s="5" t="s">
        <v>74</v>
      </c>
      <c r="C2" s="5">
        <v>3000</v>
      </c>
      <c r="D2" s="5">
        <v>800</v>
      </c>
      <c r="E2" s="5">
        <v>2744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5"/>
      <c r="B3" s="5" t="s">
        <v>75</v>
      </c>
      <c r="C3" s="5">
        <v>4000</v>
      </c>
      <c r="D3" s="5">
        <v>1005</v>
      </c>
      <c r="E3" s="5">
        <v>2868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/>
      <c r="B4" s="5" t="s">
        <v>76</v>
      </c>
      <c r="C4" s="5">
        <v>10800</v>
      </c>
      <c r="D4" s="5">
        <v>4805</v>
      </c>
      <c r="E4" s="5">
        <v>3077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 t="s">
        <v>77</v>
      </c>
      <c r="C5" s="5">
        <v>12300</v>
      </c>
      <c r="D5" s="5">
        <v>6205</v>
      </c>
      <c r="E5" s="5">
        <v>4189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5"/>
      <c r="B6" s="5" t="s">
        <v>78</v>
      </c>
      <c r="C6" s="5">
        <v>12300</v>
      </c>
      <c r="D6" s="5">
        <v>7405</v>
      </c>
      <c r="E6" s="5">
        <v>4262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 t="s">
        <v>47</v>
      </c>
      <c r="B7" s="5" t="s">
        <v>74</v>
      </c>
      <c r="C7" s="5">
        <v>3000</v>
      </c>
      <c r="D7" s="5">
        <v>800</v>
      </c>
      <c r="E7" s="5">
        <v>2744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5"/>
      <c r="B8" s="5" t="s">
        <v>75</v>
      </c>
      <c r="C8" s="5">
        <v>4000</v>
      </c>
      <c r="D8" s="5">
        <v>1005</v>
      </c>
      <c r="E8" s="5">
        <v>2868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5"/>
      <c r="B9" s="5" t="s">
        <v>76</v>
      </c>
      <c r="C9" s="5">
        <v>7400</v>
      </c>
      <c r="D9" s="5">
        <v>3805</v>
      </c>
      <c r="E9" s="5">
        <v>2968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5"/>
      <c r="B10" s="5" t="s">
        <v>77</v>
      </c>
      <c r="C10" s="5">
        <v>8800</v>
      </c>
      <c r="D10" s="5">
        <v>6205</v>
      </c>
      <c r="E10" s="5">
        <v>3580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5"/>
      <c r="B11" s="5" t="s">
        <v>78</v>
      </c>
      <c r="C11" s="5">
        <v>8800</v>
      </c>
      <c r="D11" s="5">
        <v>6205</v>
      </c>
      <c r="E11" s="5">
        <v>3980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5" t="s">
        <v>48</v>
      </c>
      <c r="B12" s="5" t="s">
        <v>74</v>
      </c>
      <c r="C12" s="5">
        <v>3000</v>
      </c>
      <c r="D12" s="5">
        <v>800</v>
      </c>
      <c r="E12" s="5">
        <v>2744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5"/>
      <c r="B13" s="5" t="s">
        <v>75</v>
      </c>
      <c r="C13" s="5">
        <v>3000</v>
      </c>
      <c r="D13" s="5">
        <v>1005</v>
      </c>
      <c r="E13" s="5">
        <v>2868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5"/>
      <c r="B14" s="5" t="s">
        <v>76</v>
      </c>
      <c r="C14" s="5">
        <v>6000</v>
      </c>
      <c r="D14" s="5">
        <v>2405</v>
      </c>
      <c r="E14" s="5">
        <v>2868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5"/>
      <c r="B15" s="5" t="s">
        <v>77</v>
      </c>
      <c r="C15" s="5">
        <v>6000</v>
      </c>
      <c r="D15" s="5">
        <v>3805</v>
      </c>
      <c r="E15" s="5">
        <v>2968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5" t="s">
        <v>78</v>
      </c>
      <c r="C16" s="5">
        <v>6000</v>
      </c>
      <c r="D16" s="5">
        <v>3805</v>
      </c>
      <c r="E16" s="5">
        <v>2844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 t="s">
        <v>49</v>
      </c>
      <c r="B17" s="5" t="s">
        <v>74</v>
      </c>
      <c r="C17" s="5">
        <v>3000</v>
      </c>
      <c r="D17" s="5">
        <v>800</v>
      </c>
      <c r="E17" s="5">
        <v>2744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5" t="s">
        <v>75</v>
      </c>
      <c r="C18" s="5">
        <v>4000</v>
      </c>
      <c r="D18" s="5">
        <v>1005</v>
      </c>
      <c r="E18" s="5">
        <v>2868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 t="s">
        <v>76</v>
      </c>
      <c r="C19" s="5">
        <v>9400</v>
      </c>
      <c r="D19" s="5">
        <v>3805</v>
      </c>
      <c r="E19" s="5">
        <v>3079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 t="s">
        <v>77</v>
      </c>
      <c r="C20" s="5">
        <v>10800</v>
      </c>
      <c r="D20" s="5">
        <v>5705</v>
      </c>
      <c r="E20" s="5">
        <v>4191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B21" s="5" t="s">
        <v>78</v>
      </c>
      <c r="C21" s="5">
        <v>10800</v>
      </c>
      <c r="D21" s="5">
        <v>5705</v>
      </c>
      <c r="E21" s="5">
        <v>4067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6" spans="1:1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L27" s="5"/>
      <c r="M27" s="5"/>
      <c r="N27" s="5"/>
      <c r="O27" s="5"/>
      <c r="P27" s="5"/>
    </row>
    <row r="28" spans="1:19" x14ac:dyDescent="0.25">
      <c r="L28" s="5"/>
      <c r="M28" s="5"/>
      <c r="N28" s="5"/>
      <c r="O28" s="5"/>
      <c r="P28" s="5"/>
    </row>
    <row r="29" spans="1:19" x14ac:dyDescent="0.25">
      <c r="L29" s="5"/>
      <c r="M29" s="5"/>
      <c r="N29" s="5"/>
      <c r="O29" s="5"/>
      <c r="P29" s="5"/>
    </row>
    <row r="30" spans="1:19" x14ac:dyDescent="0.25">
      <c r="L30" s="5"/>
      <c r="M30" s="5"/>
      <c r="N30" s="5"/>
      <c r="O30" s="5"/>
      <c r="P30" s="5"/>
    </row>
    <row r="31" spans="1:19" x14ac:dyDescent="0.25">
      <c r="L31" s="5"/>
      <c r="M31" s="5"/>
      <c r="N31" s="5"/>
      <c r="O31" s="5"/>
      <c r="P31" s="5"/>
    </row>
    <row r="32" spans="1:19" x14ac:dyDescent="0.25">
      <c r="L32" s="5"/>
      <c r="M32" s="5"/>
      <c r="N32" s="5"/>
      <c r="O32" s="5"/>
      <c r="P32" s="5"/>
    </row>
    <row r="33" spans="12:16" x14ac:dyDescent="0.25">
      <c r="L33" s="5"/>
      <c r="M33" s="5"/>
      <c r="N33" s="5"/>
      <c r="O33" s="5"/>
      <c r="P33" s="5"/>
    </row>
    <row r="34" spans="12:16" x14ac:dyDescent="0.25">
      <c r="L34" s="5"/>
      <c r="M34" s="5"/>
      <c r="N34" s="5"/>
      <c r="O34" s="5"/>
      <c r="P34" s="5"/>
    </row>
    <row r="35" spans="12:16" x14ac:dyDescent="0.25">
      <c r="L35" s="5"/>
      <c r="M35" s="5"/>
      <c r="N35" s="5"/>
      <c r="O35" s="5"/>
      <c r="P35" s="5"/>
    </row>
    <row r="36" spans="12:16" x14ac:dyDescent="0.25">
      <c r="L36" s="5"/>
      <c r="M36" s="5"/>
      <c r="N36" s="5"/>
      <c r="O36" s="5"/>
      <c r="P36" s="5"/>
    </row>
    <row r="37" spans="12:16" x14ac:dyDescent="0.25">
      <c r="L37" s="5"/>
      <c r="M37" s="5"/>
      <c r="N37" s="5"/>
      <c r="O37" s="5"/>
      <c r="P3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B19"/>
  <sheetViews>
    <sheetView workbookViewId="0">
      <selection activeCell="B20" sqref="B20"/>
    </sheetView>
  </sheetViews>
  <sheetFormatPr defaultRowHeight="15" x14ac:dyDescent="0.25"/>
  <cols>
    <col min="1" max="1" width="32.5703125" customWidth="1"/>
  </cols>
  <sheetData>
    <row r="10" spans="1:2" x14ac:dyDescent="0.25">
      <c r="A10" t="s">
        <v>54</v>
      </c>
    </row>
    <row r="11" spans="1:2" x14ac:dyDescent="0.25">
      <c r="A11" s="1">
        <v>43056</v>
      </c>
    </row>
    <row r="12" spans="1:2" x14ac:dyDescent="0.25">
      <c r="A12" t="s">
        <v>55</v>
      </c>
    </row>
    <row r="13" spans="1:2" x14ac:dyDescent="0.25">
      <c r="A13" t="s">
        <v>56</v>
      </c>
    </row>
    <row r="15" spans="1:2" x14ac:dyDescent="0.25">
      <c r="A15" s="2" t="s">
        <v>62</v>
      </c>
      <c r="B15" s="2" t="s">
        <v>63</v>
      </c>
    </row>
    <row r="16" spans="1:2" x14ac:dyDescent="0.25">
      <c r="A16" t="s">
        <v>60</v>
      </c>
      <c r="B16" t="s">
        <v>61</v>
      </c>
    </row>
    <row r="17" spans="1:2" x14ac:dyDescent="0.25">
      <c r="A17" t="s">
        <v>57</v>
      </c>
      <c r="B17" t="s">
        <v>61</v>
      </c>
    </row>
    <row r="18" spans="1:2" x14ac:dyDescent="0.25">
      <c r="A18" t="s">
        <v>59</v>
      </c>
      <c r="B18" t="s">
        <v>61</v>
      </c>
    </row>
    <row r="19" spans="1:2" x14ac:dyDescent="0.25">
      <c r="A19" t="s">
        <v>58</v>
      </c>
      <c r="B19" t="s">
        <v>64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6</vt:i4>
      </vt:variant>
    </vt:vector>
  </HeadingPairs>
  <TitlesOfParts>
    <vt:vector size="9" baseType="lpstr">
      <vt:lpstr>Demand Data</vt:lpstr>
      <vt:lpstr>Interconnector and Storage Data</vt:lpstr>
      <vt:lpstr>Notes</vt:lpstr>
      <vt:lpstr>cAnnual</vt:lpstr>
      <vt:lpstr>cSummerPM AWS</vt:lpstr>
      <vt:lpstr>cSummerPM Normal</vt:lpstr>
      <vt:lpstr>cSummerAM</vt:lpstr>
      <vt:lpstr>cPeak</vt:lpstr>
      <vt:lpstr>cInterconnectorStorage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Kein-Arn Ong</dc:creator>
  <cp:lastModifiedBy>Chomba Tumelo</cp:lastModifiedBy>
  <dcterms:created xsi:type="dcterms:W3CDTF">2017-11-17T09:38:12Z</dcterms:created>
  <dcterms:modified xsi:type="dcterms:W3CDTF">2017-11-27T00:12:14Z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-1267755384</vt:i4>
  </property>
  <property fmtid="{D5CDD505-2E9C-101B-9397-08002B2CF9AE}" pid="3" name="_NewReviewCycle">
    <vt:lpwstr/>
  </property>
  <property fmtid="{D5CDD505-2E9C-101B-9397-08002B2CF9AE}" pid="4" name="_EmailSubject">
    <vt:lpwstr>ETYS Spatial Data</vt:lpwstr>
  </property>
  <property fmtid="{D5CDD505-2E9C-101B-9397-08002B2CF9AE}" pid="5" name="_AuthorEmail">
    <vt:lpwstr>kein.arn.ong@nationalgrid.com</vt:lpwstr>
  </property>
  <property fmtid="{D5CDD505-2E9C-101B-9397-08002B2CF9AE}" pid="6" name="_AuthorEmailDisplayName">
    <vt:lpwstr>Ong, Kein-Arn</vt:lpwstr>
  </property>
  <property fmtid="{D5CDD505-2E9C-101B-9397-08002B2CF9AE}" pid="7" name="_ReviewingToolsShownOnce">
    <vt:lpwstr/>
  </property>
</Properties>
</file>